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kedxfilsrv04.peroot.com\users1\alibaba_e\2022-2023\Design and Technology\GCSE D&amp;T\GCSE Design and Technology 1DT0_02 CAB and CAS\"/>
    </mc:Choice>
  </mc:AlternateContent>
  <xr:revisionPtr revIDLastSave="0" documentId="13_ncr:1_{EE57EAAA-100E-409F-9A86-E64FBECF827B}" xr6:coauthVersionLast="47" xr6:coauthVersionMax="47" xr10:uidLastSave="{00000000-0000-0000-0000-000000000000}"/>
  <bookViews>
    <workbookView xWindow="-120" yWindow="-120" windowWidth="29040" windowHeight="15840" activeTab="2" xr2:uid="{F08AA2BD-FAD2-4225-94B5-137AACCD1776}"/>
  </bookViews>
  <sheets>
    <sheet name="Requirements" sheetId="6" r:id="rId1"/>
    <sheet name="Marking Guidance" sheetId="7" r:id="rId2"/>
    <sheet name="Mark Records" sheetId="2" r:id="rId3"/>
    <sheet name="Totals" sheetId="5" r:id="rId4"/>
    <sheet name="data"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5" l="1"/>
  <c r="M13" i="5"/>
  <c r="M12" i="5"/>
  <c r="M11" i="5"/>
  <c r="M9" i="5"/>
  <c r="M8" i="5"/>
  <c r="M7" i="5"/>
  <c r="M6" i="5"/>
  <c r="M5" i="5"/>
  <c r="M3" i="5"/>
  <c r="M2" i="5"/>
  <c r="H15" i="5"/>
  <c r="H13" i="5"/>
  <c r="H12" i="5"/>
  <c r="H11" i="5"/>
  <c r="H9" i="5"/>
  <c r="H8" i="5"/>
  <c r="H7" i="5"/>
  <c r="H6" i="5"/>
  <c r="H5" i="5"/>
  <c r="H3" i="5"/>
  <c r="H2" i="5"/>
  <c r="I4" i="5" l="1"/>
  <c r="I14" i="5"/>
  <c r="N14" i="5"/>
  <c r="D15" i="2"/>
  <c r="D7" i="2"/>
  <c r="D13" i="2"/>
  <c r="D12" i="2"/>
  <c r="D11" i="2"/>
  <c r="D2" i="2"/>
  <c r="D9" i="2"/>
  <c r="D8" i="2"/>
  <c r="D6" i="2"/>
  <c r="D5" i="2"/>
  <c r="D3" i="2"/>
  <c r="C13" i="5"/>
  <c r="C12" i="5"/>
  <c r="N16" i="5"/>
  <c r="N10" i="5"/>
  <c r="N4" i="5"/>
  <c r="N17" i="5" l="1"/>
  <c r="I16" i="5"/>
  <c r="I10" i="5"/>
  <c r="C15" i="5"/>
  <c r="C11" i="5"/>
  <c r="C9" i="5"/>
  <c r="C8" i="5"/>
  <c r="C7" i="5"/>
  <c r="C6" i="5"/>
  <c r="C5" i="5"/>
  <c r="C3" i="5"/>
  <c r="C2" i="5"/>
  <c r="D15" i="5"/>
  <c r="D11" i="5"/>
  <c r="D5" i="5"/>
  <c r="D2" i="5"/>
  <c r="I17" i="5" l="1"/>
  <c r="D17" i="5"/>
</calcChain>
</file>

<file path=xl/sharedStrings.xml><?xml version="1.0" encoding="utf-8"?>
<sst xmlns="http://schemas.openxmlformats.org/spreadsheetml/2006/main" count="193" uniqueCount="93">
  <si>
    <t>1 Investigate</t>
  </si>
  <si>
    <t>Page ref</t>
  </si>
  <si>
    <t>Comments</t>
  </si>
  <si>
    <t>Level</t>
  </si>
  <si>
    <t>Mark awarded</t>
  </si>
  <si>
    <t>1.1 Investigation of needs and research</t>
  </si>
  <si>
    <t>1.1 Investigation of needs and research
(AO1 8 marks)</t>
  </si>
  <si>
    <t>1.2 Specification
(AO1 8 marks)</t>
  </si>
  <si>
    <t>2 Design</t>
  </si>
  <si>
    <t>2.1 Design ideas
(AO2 8 marks)</t>
  </si>
  <si>
    <t>2.2 Review of initial ideas</t>
  </si>
  <si>
    <t>2.2 Review of initial ideas
(AO3 8 marks)</t>
  </si>
  <si>
    <t>2.3 Development of design ideas into a chosen design
(AO1 4 marks, AO2 8 marks)</t>
  </si>
  <si>
    <t>2.4 Communication of design ideas
(AO2 8 marks)</t>
  </si>
  <si>
    <t>2.5 Review of chosen idea
(AO3 6 marks)</t>
  </si>
  <si>
    <t>3 Make</t>
  </si>
  <si>
    <t>3.1a Manufacture - selection of materials
(AO2 8 marks)</t>
  </si>
  <si>
    <t>3.1b Skills and processes
(AO2 16 marks)</t>
  </si>
  <si>
    <t>4 Evaluate</t>
  </si>
  <si>
    <t>4.1 Testing and Evaluation
(AO3 6 marks)</t>
  </si>
  <si>
    <t>Marks awarded</t>
  </si>
  <si>
    <t>1.2 Specification</t>
  </si>
  <si>
    <t>1. Investigate</t>
  </si>
  <si>
    <t>Total for Investigation:</t>
  </si>
  <si>
    <t>2.1 Design ideas</t>
  </si>
  <si>
    <t>2.3 Development of design ideas into a chosen design</t>
  </si>
  <si>
    <t>2.4 Communication of design ideas</t>
  </si>
  <si>
    <t>2.5 Review of chosen design</t>
  </si>
  <si>
    <t>Total for Design Section:</t>
  </si>
  <si>
    <t>2. Design</t>
  </si>
  <si>
    <t>3.1a Selection of materials</t>
  </si>
  <si>
    <t>3.1b Skills and processes</t>
  </si>
  <si>
    <t>Total for Make Section:</t>
  </si>
  <si>
    <t>3. Make</t>
  </si>
  <si>
    <t>4.1 Testing and Evaluation</t>
  </si>
  <si>
    <t>Total for Evaluate:</t>
  </si>
  <si>
    <t>4. Evaluate</t>
  </si>
  <si>
    <t>/16</t>
  </si>
  <si>
    <t>/42</t>
  </si>
  <si>
    <t>/6</t>
  </si>
  <si>
    <t>Total</t>
  </si>
  <si>
    <t>3.1a</t>
  </si>
  <si>
    <t>3.1b</t>
  </si>
  <si>
    <t>/8</t>
  </si>
  <si>
    <t>/12</t>
  </si>
  <si>
    <t>Section</t>
  </si>
  <si>
    <t xml:space="preserve">You must complete this Candidate Assessment Booklet (CAB) for each candidate: </t>
  </si>
  <si>
    <t>Project submission</t>
  </si>
  <si>
    <t>The teacher responsible for overseeing the candidate's work must ensure this booket is completed for each candidate</t>
  </si>
  <si>
    <t>Photographic evidence of the completed outcomes</t>
  </si>
  <si>
    <t>Teacher annotation</t>
  </si>
  <si>
    <t xml:space="preserve">Each CAB should include teacher annotation indicating where the marks for each assessment criterion have been awarded, this should be page referenced to the candidate's folder. </t>
  </si>
  <si>
    <t xml:space="preserve">Comments relating to assistance given to the candidate and the authenticity of their work should be included in the teacher comments section of the tables. If the candidate needed to use specialist equipment or facilities outside of school/college then this should be recorded in the teacher comments section of the tables also. </t>
  </si>
  <si>
    <t>How to apply the assessment criteria</t>
  </si>
  <si>
    <t xml:space="preserve">The first stage is to decide which level the evidence should be placed in. To do this, use a 'best-fit' approach, deciding which level most closely describes the quality of the evidence. Where evidence displays characteristics from more than one level you must use the guidance below and your professional judgement to decide which level is most appropriate. Each descriptor in each level relates to a different skill(s). It is important to consider all of the skills equally when determining the correct level. Please note that a bullet (and its descriptor) does not relate to a 'mark' within a band. See below for futher guidance. </t>
  </si>
  <si>
    <t xml:space="preserve">After a level has been decided on, the next stage is to decide the mark within the level. </t>
  </si>
  <si>
    <t>You should be prepared to use the full range of marks available in a level and not restrict marks to the middle. You should start at the middle of the level (or the upper-middle marks if there is an even number of marks) and then move the mark up or down to find the best mark. To do this, you should take into account how far the evidence meets the requirements of the level</t>
  </si>
  <si>
    <t>1. Finding the right level</t>
  </si>
  <si>
    <t>2. Placing a mark within a level</t>
  </si>
  <si>
    <t>3. Three or more marks in a level</t>
  </si>
  <si>
    <t xml:space="preserve">If it meets the requirements fully, you should be prepared to award full marks within the level. The top mark in the level is used for evidence that is as good as can realistically be expected within that level. </t>
  </si>
  <si>
    <t xml:space="preserve">If it barely meets the requirements of the level, you should consider awarding marks at the bottom of the level. The bottom mark in the level is usually for evidence that is the weakest that can be expected at that level. Alternatively, be prepared to drop the mark to the top of the band below. </t>
  </si>
  <si>
    <t xml:space="preserve">The middle marks of the level are used for evidence that has a reasonable match to the requirements. This might represent a balance between some characteristics of the level that are fully met and others that are only barely met. In instances where there are two or more middle marks (e.g. levels containing 4 or more marks) the upper middle marks should be awarded for evidence that displays more characteristics towards fully meeting the criteria. The lower middle marks should be awarded for evidence that displats more characteristics towards barely meeting the criteria. </t>
  </si>
  <si>
    <t>4. Two or more marks in a level</t>
  </si>
  <si>
    <t xml:space="preserve">If it partially meets the requirements of the level, you should consider awarding marks at the bottom of the level. The bottom mark in the level is used for evidence that is the weakest that can be expected within that level. </t>
  </si>
  <si>
    <t>5. Grids with uneven mark distributions</t>
  </si>
  <si>
    <t xml:space="preserve">In some grids, a greater number of marks are placed within the middle and/or upper bands than the lower bands. In such instances, you must follow the relevant guidance above related to placing a mark in a level. For example, where the lower level contains 2 marks apply the 'two marks in a level' guidance, and where middle and/or upper levels contain 3 marks apply the 'three or more marks in a level' guidance. </t>
  </si>
  <si>
    <t xml:space="preserve">The portfolio and CAB for each candidate in the sample must be sent by the date published in the Information Manual. This date will normally be in May of each examination year. </t>
  </si>
  <si>
    <t xml:space="preserve">The project consists of a portfolio and a prototype/proof of concept. </t>
  </si>
  <si>
    <t>Moderator use only</t>
  </si>
  <si>
    <t>Team Leader use only</t>
  </si>
  <si>
    <t>Section 
total</t>
  </si>
  <si>
    <t>Investigation</t>
  </si>
  <si>
    <t>Design</t>
  </si>
  <si>
    <t>Make</t>
  </si>
  <si>
    <t>Evaluate</t>
  </si>
  <si>
    <t xml:space="preserve">Photographic evidence of manufacture and completed outcomes(s) for the make section must be included in each candidate's portfolio and the same photo for the completed outcome(s) must be provided in a separate file to this Candidate Assessment Booklet. The quality of the photography must be sufficient to enable moderators to see the completed prototype/proof of concept clearly and in detail. </t>
  </si>
  <si>
    <t>The teacher and candidates must authenticate the work submitted by completing the separate declaration form</t>
  </si>
  <si>
    <t>3.2 Quality and Accuracy
(AO2 12 marks)</t>
  </si>
  <si>
    <t>3.2 Quality and accuracy</t>
  </si>
  <si>
    <t>/36</t>
  </si>
  <si>
    <t>/100</t>
  </si>
  <si>
    <t>Moderator use only
(Pearson use only)</t>
  </si>
  <si>
    <t>Team Leader use only
(Pearson use only)</t>
  </si>
  <si>
    <t>Marks</t>
  </si>
  <si>
    <t>Level 1</t>
  </si>
  <si>
    <t>Level 2</t>
  </si>
  <si>
    <t>Level 3</t>
  </si>
  <si>
    <t>Level 4</t>
  </si>
  <si>
    <t xml:space="preserve">Level </t>
  </si>
  <si>
    <t xml:space="preserve">Level 1 </t>
  </si>
  <si>
    <t>Candidate Name</t>
  </si>
  <si>
    <t>Candidate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</si>
</sst>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0"/>
      <color theme="1"/>
      <name val="Calibri"/>
      <family val="2"/>
      <scheme val="minor"/>
    </font>
    <font>
      <sz val="16"/>
      <color theme="1"/>
      <name val="Calibri"/>
      <family val="2"/>
      <scheme val="minor"/>
    </font>
    <font>
      <sz val="14"/>
      <color theme="1"/>
      <name val="Calibri"/>
      <family val="2"/>
      <scheme val="minor"/>
    </font>
    <font>
      <sz val="18"/>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0" fillId="0" borderId="1" xfId="0" applyBorder="1"/>
    <xf numFmtId="0" fontId="0" fillId="0" borderId="1" xfId="0" applyBorder="1" applyAlignment="1">
      <alignment horizontal="center"/>
    </xf>
    <xf numFmtId="0" fontId="1" fillId="3" borderId="0" xfId="0" applyFont="1" applyFill="1"/>
    <xf numFmtId="0" fontId="0" fillId="3" borderId="0" xfId="0" applyFill="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applyAlignment="1">
      <alignment horizontal="right"/>
    </xf>
    <xf numFmtId="0" fontId="0" fillId="3" borderId="0" xfId="0" applyFill="1" applyAlignment="1"/>
    <xf numFmtId="0" fontId="0" fillId="3" borderId="0" xfId="0" applyFill="1" applyAlignment="1">
      <alignment horizontal="left" wrapText="1"/>
    </xf>
    <xf numFmtId="0" fontId="0" fillId="3" borderId="0" xfId="0" applyFill="1" applyBorder="1" applyAlignment="1">
      <alignment vertical="top" wrapText="1"/>
    </xf>
    <xf numFmtId="0" fontId="0" fillId="3" borderId="0" xfId="0" applyFill="1" applyBorder="1" applyAlignment="1"/>
    <xf numFmtId="0" fontId="1" fillId="3" borderId="0" xfId="0" applyFont="1" applyFill="1" applyBorder="1"/>
    <xf numFmtId="0" fontId="0" fillId="3" borderId="0" xfId="0" applyFill="1" applyBorder="1" applyAlignment="1">
      <alignment vertical="top"/>
    </xf>
    <xf numFmtId="0" fontId="1" fillId="2" borderId="1" xfId="0" applyFont="1" applyFill="1" applyBorder="1" applyAlignment="1">
      <alignment horizontal="center" vertical="center"/>
    </xf>
    <xf numFmtId="0" fontId="0" fillId="3" borderId="0" xfId="0" applyFill="1" applyBorder="1" applyAlignment="1">
      <alignment horizontal="left"/>
    </xf>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0" borderId="1" xfId="0" applyFont="1" applyBorder="1" applyAlignment="1">
      <alignment horizontal="right"/>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1" fillId="0" borderId="0" xfId="0" applyFont="1"/>
    <xf numFmtId="0" fontId="0" fillId="6" borderId="1" xfId="0" applyFont="1" applyFill="1" applyBorder="1" applyAlignment="1">
      <alignment vertical="center" wrapText="1"/>
    </xf>
    <xf numFmtId="0" fontId="0" fillId="6" borderId="1" xfId="0" applyFill="1" applyBorder="1" applyAlignment="1">
      <alignment vertical="center" wrapText="1"/>
    </xf>
    <xf numFmtId="0" fontId="1" fillId="2" borderId="1" xfId="0" applyFont="1" applyFill="1" applyBorder="1" applyAlignment="1">
      <alignment horizontal="center" vertical="center" wrapText="1"/>
    </xf>
    <xf numFmtId="0" fontId="3" fillId="6" borderId="1" xfId="0" applyFont="1" applyFill="1" applyBorder="1" applyAlignment="1" applyProtection="1">
      <alignment horizontal="center" vertical="center" wrapText="1"/>
    </xf>
    <xf numFmtId="1" fontId="0" fillId="6" borderId="1" xfId="0" applyNumberFormat="1" applyFill="1" applyBorder="1" applyAlignment="1" applyProtection="1">
      <alignment horizontal="center" vertical="center"/>
      <protection locked="0"/>
    </xf>
    <xf numFmtId="0" fontId="5" fillId="7" borderId="1" xfId="0" applyFont="1" applyFill="1" applyBorder="1" applyAlignment="1">
      <alignment horizontal="center" vertical="center"/>
    </xf>
    <xf numFmtId="0" fontId="2" fillId="8" borderId="1"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1" fontId="0" fillId="0" borderId="1" xfId="0" applyNumberFormat="1" applyBorder="1" applyProtection="1"/>
    <xf numFmtId="0" fontId="0" fillId="3" borderId="1" xfId="0" applyFill="1" applyBorder="1" applyAlignment="1">
      <alignment horizontal="left" wrapText="1"/>
    </xf>
    <xf numFmtId="0" fontId="1" fillId="2" borderId="1" xfId="0" applyFont="1" applyFill="1"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wrapText="1"/>
    </xf>
    <xf numFmtId="0" fontId="0" fillId="3" borderId="7" xfId="0" applyFill="1" applyBorder="1" applyAlignment="1">
      <alignment horizontal="left" wrapText="1"/>
    </xf>
    <xf numFmtId="0" fontId="0" fillId="3" borderId="3" xfId="0" applyFill="1" applyBorder="1" applyAlignment="1">
      <alignment horizontal="left" wrapText="1"/>
    </xf>
    <xf numFmtId="0" fontId="0" fillId="3" borderId="1" xfId="0" applyFill="1" applyBorder="1" applyAlignment="1">
      <alignment horizontal="left" vertical="top" wrapText="1"/>
    </xf>
    <xf numFmtId="0" fontId="1" fillId="0" borderId="1" xfId="0" applyFont="1" applyBorder="1" applyAlignment="1">
      <alignment horizontal="center" vertical="center"/>
    </xf>
    <xf numFmtId="0" fontId="1" fillId="2" borderId="1" xfId="0" applyFont="1" applyFill="1" applyBorder="1" applyAlignment="1">
      <alignment horizontal="right"/>
    </xf>
    <xf numFmtId="0" fontId="1" fillId="5" borderId="1"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 xfId="0" applyFont="1" applyFill="1" applyBorder="1" applyAlignment="1">
      <alignment horizontal="right"/>
    </xf>
    <xf numFmtId="0" fontId="1" fillId="5" borderId="8" xfId="0" applyFont="1" applyFill="1" applyBorder="1" applyAlignment="1">
      <alignment horizontal="center" wrapText="1"/>
    </xf>
    <xf numFmtId="0" fontId="1" fillId="5" borderId="9" xfId="0" applyFont="1" applyFill="1" applyBorder="1" applyAlignment="1">
      <alignment horizontal="center" wrapText="1"/>
    </xf>
    <xf numFmtId="0" fontId="1" fillId="5" borderId="1" xfId="0" applyFont="1" applyFill="1" applyBorder="1" applyAlignment="1">
      <alignment horizontal="left"/>
    </xf>
    <xf numFmtId="0" fontId="1" fillId="0" borderId="1" xfId="0" applyFont="1" applyBorder="1" applyAlignment="1">
      <alignment horizontal="center"/>
    </xf>
    <xf numFmtId="0" fontId="1" fillId="0" borderId="1" xfId="0" applyFont="1" applyBorder="1" applyAlignment="1">
      <alignment horizontal="right"/>
    </xf>
    <xf numFmtId="0" fontId="1" fillId="0" borderId="1" xfId="0" applyFont="1" applyBorder="1" applyAlignment="1">
      <alignment horizontal="left"/>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243417</xdr:colOff>
      <xdr:row>0</xdr:row>
      <xdr:rowOff>0</xdr:rowOff>
    </xdr:from>
    <xdr:to>
      <xdr:col>12</xdr:col>
      <xdr:colOff>39582</xdr:colOff>
      <xdr:row>4</xdr:row>
      <xdr:rowOff>10583</xdr:rowOff>
    </xdr:to>
    <xdr:pic>
      <xdr:nvPicPr>
        <xdr:cNvPr id="2" name="image1.png">
          <a:extLst>
            <a:ext uri="{FF2B5EF4-FFF2-40B4-BE49-F238E27FC236}">
              <a16:creationId xmlns:a16="http://schemas.microsoft.com/office/drawing/2014/main" id="{92F2FB2B-CCAD-476A-8DA7-94E9645E998F}"/>
            </a:ext>
          </a:extLst>
        </xdr:cNvPr>
        <xdr:cNvPicPr/>
      </xdr:nvPicPr>
      <xdr:blipFill>
        <a:blip xmlns:r="http://schemas.openxmlformats.org/officeDocument/2006/relationships" r:embed="rId1" cstate="print"/>
        <a:stretch>
          <a:fillRect/>
        </a:stretch>
      </xdr:blipFill>
      <xdr:spPr>
        <a:xfrm>
          <a:off x="5767917" y="0"/>
          <a:ext cx="1637665" cy="772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003F-898B-4691-9D85-A09F06841D0D}">
  <dimension ref="A1:L25"/>
  <sheetViews>
    <sheetView zoomScale="90" zoomScaleNormal="90" workbookViewId="0">
      <selection activeCell="C5" sqref="C5"/>
    </sheetView>
  </sheetViews>
  <sheetFormatPr defaultColWidth="9.140625" defaultRowHeight="15" x14ac:dyDescent="0.25"/>
  <cols>
    <col min="1" max="11" width="9.140625" style="4"/>
    <col min="12" max="12" width="9.140625" style="4" customWidth="1"/>
    <col min="13" max="16384" width="9.140625" style="4"/>
  </cols>
  <sheetData>
    <row r="1" spans="1:12" x14ac:dyDescent="0.25">
      <c r="A1" s="34" t="s">
        <v>46</v>
      </c>
      <c r="B1" s="34"/>
      <c r="C1" s="34"/>
      <c r="D1" s="34"/>
      <c r="E1" s="34"/>
      <c r="F1" s="34"/>
      <c r="G1" s="34"/>
      <c r="H1" s="34"/>
    </row>
    <row r="4" spans="1:12" x14ac:dyDescent="0.25">
      <c r="A4" s="3" t="s">
        <v>47</v>
      </c>
    </row>
    <row r="6" spans="1:12" x14ac:dyDescent="0.25">
      <c r="A6" s="35" t="s">
        <v>68</v>
      </c>
      <c r="B6" s="35"/>
      <c r="C6" s="35"/>
      <c r="D6" s="35"/>
      <c r="E6" s="35"/>
      <c r="F6" s="35"/>
      <c r="G6" s="35"/>
      <c r="H6" s="35"/>
      <c r="I6" s="35"/>
      <c r="J6" s="35"/>
      <c r="K6" s="35"/>
      <c r="L6" s="35"/>
    </row>
    <row r="7" spans="1:12" x14ac:dyDescent="0.25">
      <c r="A7" s="35" t="s">
        <v>48</v>
      </c>
      <c r="B7" s="35"/>
      <c r="C7" s="35"/>
      <c r="D7" s="35"/>
      <c r="E7" s="35"/>
      <c r="F7" s="35"/>
      <c r="G7" s="35"/>
      <c r="H7" s="35"/>
      <c r="I7" s="35"/>
      <c r="J7" s="35"/>
      <c r="K7" s="35"/>
      <c r="L7" s="35"/>
    </row>
    <row r="8" spans="1:12" x14ac:dyDescent="0.25">
      <c r="A8" s="36" t="s">
        <v>77</v>
      </c>
      <c r="B8" s="37"/>
      <c r="C8" s="37"/>
      <c r="D8" s="37"/>
      <c r="E8" s="37"/>
      <c r="F8" s="37"/>
      <c r="G8" s="37"/>
      <c r="H8" s="37"/>
      <c r="I8" s="37"/>
      <c r="J8" s="37"/>
      <c r="K8" s="37"/>
      <c r="L8" s="38"/>
    </row>
    <row r="9" spans="1:12" ht="15" customHeight="1" x14ac:dyDescent="0.25">
      <c r="A9" s="33" t="s">
        <v>67</v>
      </c>
      <c r="B9" s="33"/>
      <c r="C9" s="33"/>
      <c r="D9" s="33"/>
      <c r="E9" s="33"/>
      <c r="F9" s="33"/>
      <c r="G9" s="33"/>
      <c r="H9" s="33"/>
      <c r="I9" s="33"/>
      <c r="J9" s="33"/>
      <c r="K9" s="33"/>
      <c r="L9" s="33"/>
    </row>
    <row r="10" spans="1:12" ht="15" customHeight="1" x14ac:dyDescent="0.25">
      <c r="A10" s="33"/>
      <c r="B10" s="33"/>
      <c r="C10" s="33"/>
      <c r="D10" s="33"/>
      <c r="E10" s="33"/>
      <c r="F10" s="33"/>
      <c r="G10" s="33"/>
      <c r="H10" s="33"/>
      <c r="I10" s="33"/>
      <c r="J10" s="33"/>
      <c r="K10" s="33"/>
      <c r="L10" s="33"/>
    </row>
    <row r="11" spans="1:12" ht="15" customHeight="1" x14ac:dyDescent="0.25">
      <c r="A11" s="15"/>
      <c r="B11" s="15"/>
      <c r="C11" s="15"/>
      <c r="D11" s="15"/>
      <c r="E11" s="15"/>
      <c r="F11" s="15"/>
      <c r="G11" s="15"/>
      <c r="H11" s="15"/>
      <c r="I11" s="15"/>
      <c r="J11" s="15"/>
      <c r="K11" s="15"/>
      <c r="L11" s="15"/>
    </row>
    <row r="12" spans="1:12" x14ac:dyDescent="0.25">
      <c r="A12" s="3" t="s">
        <v>49</v>
      </c>
    </row>
    <row r="14" spans="1:12" x14ac:dyDescent="0.25">
      <c r="A14" s="33" t="s">
        <v>76</v>
      </c>
      <c r="B14" s="33"/>
      <c r="C14" s="33"/>
      <c r="D14" s="33"/>
      <c r="E14" s="33"/>
      <c r="F14" s="33"/>
      <c r="G14" s="33"/>
      <c r="H14" s="33"/>
      <c r="I14" s="33"/>
      <c r="J14" s="33"/>
      <c r="K14" s="33"/>
      <c r="L14" s="33"/>
    </row>
    <row r="15" spans="1:12" x14ac:dyDescent="0.25">
      <c r="A15" s="33"/>
      <c r="B15" s="33"/>
      <c r="C15" s="33"/>
      <c r="D15" s="33"/>
      <c r="E15" s="33"/>
      <c r="F15" s="33"/>
      <c r="G15" s="33"/>
      <c r="H15" s="33"/>
      <c r="I15" s="33"/>
      <c r="J15" s="33"/>
      <c r="K15" s="33"/>
      <c r="L15" s="33"/>
    </row>
    <row r="16" spans="1:12" x14ac:dyDescent="0.25">
      <c r="A16" s="33"/>
      <c r="B16" s="33"/>
      <c r="C16" s="33"/>
      <c r="D16" s="33"/>
      <c r="E16" s="33"/>
      <c r="F16" s="33"/>
      <c r="G16" s="33"/>
      <c r="H16" s="33"/>
      <c r="I16" s="33"/>
      <c r="J16" s="33"/>
      <c r="K16" s="33"/>
      <c r="L16" s="33"/>
    </row>
    <row r="17" spans="1:12" x14ac:dyDescent="0.25">
      <c r="A17" s="33"/>
      <c r="B17" s="33"/>
      <c r="C17" s="33"/>
      <c r="D17" s="33"/>
      <c r="E17" s="33"/>
      <c r="F17" s="33"/>
      <c r="G17" s="33"/>
      <c r="H17" s="33"/>
      <c r="I17" s="33"/>
      <c r="J17" s="33"/>
      <c r="K17" s="33"/>
      <c r="L17" s="33"/>
    </row>
    <row r="19" spans="1:12" x14ac:dyDescent="0.25">
      <c r="A19" s="3" t="s">
        <v>50</v>
      </c>
    </row>
    <row r="21" spans="1:12" x14ac:dyDescent="0.25">
      <c r="A21" s="33" t="s">
        <v>51</v>
      </c>
      <c r="B21" s="33"/>
      <c r="C21" s="33"/>
      <c r="D21" s="33"/>
      <c r="E21" s="33"/>
      <c r="F21" s="33"/>
      <c r="G21" s="33"/>
      <c r="H21" s="33"/>
      <c r="I21" s="33"/>
      <c r="J21" s="33"/>
      <c r="K21" s="33"/>
      <c r="L21" s="33"/>
    </row>
    <row r="22" spans="1:12" x14ac:dyDescent="0.25">
      <c r="A22" s="33"/>
      <c r="B22" s="33"/>
      <c r="C22" s="33"/>
      <c r="D22" s="33"/>
      <c r="E22" s="33"/>
      <c r="F22" s="33"/>
      <c r="G22" s="33"/>
      <c r="H22" s="33"/>
      <c r="I22" s="33"/>
      <c r="J22" s="33"/>
      <c r="K22" s="33"/>
      <c r="L22" s="33"/>
    </row>
    <row r="23" spans="1:12" x14ac:dyDescent="0.25">
      <c r="A23" s="33" t="s">
        <v>52</v>
      </c>
      <c r="B23" s="33"/>
      <c r="C23" s="33"/>
      <c r="D23" s="33"/>
      <c r="E23" s="33"/>
      <c r="F23" s="33"/>
      <c r="G23" s="33"/>
      <c r="H23" s="33"/>
      <c r="I23" s="33"/>
      <c r="J23" s="33"/>
      <c r="K23" s="33"/>
      <c r="L23" s="33"/>
    </row>
    <row r="24" spans="1:12" x14ac:dyDescent="0.25">
      <c r="A24" s="33"/>
      <c r="B24" s="33"/>
      <c r="C24" s="33"/>
      <c r="D24" s="33"/>
      <c r="E24" s="33"/>
      <c r="F24" s="33"/>
      <c r="G24" s="33"/>
      <c r="H24" s="33"/>
      <c r="I24" s="33"/>
      <c r="J24" s="33"/>
      <c r="K24" s="33"/>
      <c r="L24" s="33"/>
    </row>
    <row r="25" spans="1:12" x14ac:dyDescent="0.25">
      <c r="A25" s="33"/>
      <c r="B25" s="33"/>
      <c r="C25" s="33"/>
      <c r="D25" s="33"/>
      <c r="E25" s="33"/>
      <c r="F25" s="33"/>
      <c r="G25" s="33"/>
      <c r="H25" s="33"/>
      <c r="I25" s="33"/>
      <c r="J25" s="33"/>
      <c r="K25" s="33"/>
      <c r="L25" s="33"/>
    </row>
  </sheetData>
  <sheetProtection algorithmName="SHA-512" hashValue="qQUO/Y6Q5FO2+k+YQTGYQzaq+rBcHTm02JxkwQ1E9dLc4NObH957+GDj+pDTqwGUZxQq6Qsdfwnuaw+QYmmkvw==" saltValue="EheP5ek5bQN7gkBiETtQCg==" spinCount="100000" sheet="1" objects="1" scenarios="1"/>
  <mergeCells count="8">
    <mergeCell ref="A23:L25"/>
    <mergeCell ref="A14:L17"/>
    <mergeCell ref="A21:L22"/>
    <mergeCell ref="A1:H1"/>
    <mergeCell ref="A6:L6"/>
    <mergeCell ref="A7:L7"/>
    <mergeCell ref="A9:L10"/>
    <mergeCell ref="A8:L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3278D-998F-4832-A4E0-F74AA0504F12}">
  <dimension ref="A1:T30"/>
  <sheetViews>
    <sheetView zoomScale="90" zoomScaleNormal="90" workbookViewId="0">
      <selection activeCell="A17" sqref="A17:H21"/>
    </sheetView>
  </sheetViews>
  <sheetFormatPr defaultColWidth="9.140625" defaultRowHeight="15" x14ac:dyDescent="0.25"/>
  <cols>
    <col min="1" max="7" width="9.140625" style="4"/>
    <col min="8" max="8" width="14.7109375" style="4" customWidth="1"/>
    <col min="9" max="19" width="9.140625" style="4"/>
    <col min="20" max="20" width="10.5703125" style="4" customWidth="1"/>
    <col min="21" max="16384" width="9.140625" style="4"/>
  </cols>
  <sheetData>
    <row r="1" spans="1:20" x14ac:dyDescent="0.25">
      <c r="A1" s="34" t="s">
        <v>53</v>
      </c>
      <c r="B1" s="34"/>
      <c r="C1" s="34"/>
      <c r="D1" s="34"/>
      <c r="J1" s="3" t="s">
        <v>59</v>
      </c>
    </row>
    <row r="3" spans="1:20" ht="15" customHeight="1" x14ac:dyDescent="0.25">
      <c r="A3" s="3" t="s">
        <v>57</v>
      </c>
      <c r="J3" s="33" t="s">
        <v>60</v>
      </c>
      <c r="K3" s="33"/>
      <c r="L3" s="33"/>
      <c r="M3" s="33"/>
      <c r="N3" s="33"/>
      <c r="O3" s="33"/>
      <c r="P3" s="33"/>
      <c r="Q3" s="33"/>
      <c r="R3" s="33"/>
      <c r="S3" s="33"/>
      <c r="T3" s="33"/>
    </row>
    <row r="4" spans="1:20" x14ac:dyDescent="0.25">
      <c r="J4" s="33"/>
      <c r="K4" s="33"/>
      <c r="L4" s="33"/>
      <c r="M4" s="33"/>
      <c r="N4" s="33"/>
      <c r="O4" s="33"/>
      <c r="P4" s="33"/>
      <c r="Q4" s="33"/>
      <c r="R4" s="33"/>
      <c r="S4" s="33"/>
      <c r="T4" s="33"/>
    </row>
    <row r="5" spans="1:20" ht="15" customHeight="1" x14ac:dyDescent="0.25">
      <c r="A5" s="39" t="s">
        <v>54</v>
      </c>
      <c r="B5" s="39"/>
      <c r="C5" s="39"/>
      <c r="D5" s="39"/>
      <c r="E5" s="39"/>
      <c r="F5" s="39"/>
      <c r="G5" s="39"/>
      <c r="H5" s="39"/>
      <c r="I5" s="8"/>
      <c r="J5" s="33" t="s">
        <v>61</v>
      </c>
      <c r="K5" s="33"/>
      <c r="L5" s="33"/>
      <c r="M5" s="33"/>
      <c r="N5" s="33"/>
      <c r="O5" s="33"/>
      <c r="P5" s="33"/>
      <c r="Q5" s="33"/>
      <c r="R5" s="33"/>
      <c r="S5" s="33"/>
      <c r="T5" s="33"/>
    </row>
    <row r="6" spans="1:20" ht="15" customHeight="1" x14ac:dyDescent="0.25">
      <c r="A6" s="39"/>
      <c r="B6" s="39"/>
      <c r="C6" s="39"/>
      <c r="D6" s="39"/>
      <c r="E6" s="39"/>
      <c r="F6" s="39"/>
      <c r="G6" s="39"/>
      <c r="H6" s="39"/>
      <c r="I6" s="8"/>
      <c r="J6" s="33"/>
      <c r="K6" s="33"/>
      <c r="L6" s="33"/>
      <c r="M6" s="33"/>
      <c r="N6" s="33"/>
      <c r="O6" s="33"/>
      <c r="P6" s="33"/>
      <c r="Q6" s="33"/>
      <c r="R6" s="33"/>
      <c r="S6" s="33"/>
      <c r="T6" s="33"/>
    </row>
    <row r="7" spans="1:20" x14ac:dyDescent="0.25">
      <c r="A7" s="39"/>
      <c r="B7" s="39"/>
      <c r="C7" s="39"/>
      <c r="D7" s="39"/>
      <c r="E7" s="39"/>
      <c r="F7" s="39"/>
      <c r="G7" s="39"/>
      <c r="H7" s="39"/>
      <c r="I7" s="8"/>
      <c r="J7" s="33" t="s">
        <v>62</v>
      </c>
      <c r="K7" s="33"/>
      <c r="L7" s="33"/>
      <c r="M7" s="33"/>
      <c r="N7" s="33"/>
      <c r="O7" s="33"/>
      <c r="P7" s="33"/>
      <c r="Q7" s="33"/>
      <c r="R7" s="33"/>
      <c r="S7" s="33"/>
      <c r="T7" s="33"/>
    </row>
    <row r="8" spans="1:20" x14ac:dyDescent="0.25">
      <c r="A8" s="39"/>
      <c r="B8" s="39"/>
      <c r="C8" s="39"/>
      <c r="D8" s="39"/>
      <c r="E8" s="39"/>
      <c r="F8" s="39"/>
      <c r="G8" s="39"/>
      <c r="H8" s="39"/>
      <c r="I8" s="8"/>
      <c r="J8" s="33"/>
      <c r="K8" s="33"/>
      <c r="L8" s="33"/>
      <c r="M8" s="33"/>
      <c r="N8" s="33"/>
      <c r="O8" s="33"/>
      <c r="P8" s="33"/>
      <c r="Q8" s="33"/>
      <c r="R8" s="33"/>
      <c r="S8" s="33"/>
      <c r="T8" s="33"/>
    </row>
    <row r="9" spans="1:20" ht="15" customHeight="1" x14ac:dyDescent="0.25">
      <c r="A9" s="39"/>
      <c r="B9" s="39"/>
      <c r="C9" s="39"/>
      <c r="D9" s="39"/>
      <c r="E9" s="39"/>
      <c r="F9" s="39"/>
      <c r="G9" s="39"/>
      <c r="H9" s="39"/>
      <c r="I9" s="9"/>
      <c r="J9" s="33"/>
      <c r="K9" s="33"/>
      <c r="L9" s="33"/>
      <c r="M9" s="33"/>
      <c r="N9" s="33"/>
      <c r="O9" s="33"/>
      <c r="P9" s="33"/>
      <c r="Q9" s="33"/>
      <c r="R9" s="33"/>
      <c r="S9" s="33"/>
      <c r="T9" s="33"/>
    </row>
    <row r="10" spans="1:20" x14ac:dyDescent="0.25">
      <c r="A10" s="39"/>
      <c r="B10" s="39"/>
      <c r="C10" s="39"/>
      <c r="D10" s="39"/>
      <c r="E10" s="39"/>
      <c r="F10" s="39"/>
      <c r="G10" s="39"/>
      <c r="H10" s="39"/>
      <c r="I10" s="9"/>
      <c r="J10" s="33"/>
      <c r="K10" s="33"/>
      <c r="L10" s="33"/>
      <c r="M10" s="33"/>
      <c r="N10" s="33"/>
      <c r="O10" s="33"/>
      <c r="P10" s="33"/>
      <c r="Q10" s="33"/>
      <c r="R10" s="33"/>
      <c r="S10" s="33"/>
      <c r="T10" s="33"/>
    </row>
    <row r="11" spans="1:20" x14ac:dyDescent="0.25">
      <c r="A11" s="39"/>
      <c r="B11" s="39"/>
      <c r="C11" s="39"/>
      <c r="D11" s="39"/>
      <c r="E11" s="39"/>
      <c r="F11" s="39"/>
      <c r="G11" s="39"/>
      <c r="H11" s="39"/>
      <c r="I11" s="9"/>
      <c r="J11" s="33"/>
      <c r="K11" s="33"/>
      <c r="L11" s="33"/>
      <c r="M11" s="33"/>
      <c r="N11" s="33"/>
      <c r="O11" s="33"/>
      <c r="P11" s="33"/>
      <c r="Q11" s="33"/>
      <c r="R11" s="33"/>
      <c r="S11" s="33"/>
      <c r="T11" s="33"/>
    </row>
    <row r="12" spans="1:20" x14ac:dyDescent="0.25">
      <c r="A12" s="39"/>
      <c r="B12" s="39"/>
      <c r="C12" s="39"/>
      <c r="D12" s="39"/>
      <c r="E12" s="39"/>
      <c r="F12" s="39"/>
      <c r="G12" s="39"/>
      <c r="H12" s="39"/>
      <c r="I12" s="9"/>
      <c r="J12" s="33"/>
      <c r="K12" s="33"/>
      <c r="L12" s="33"/>
      <c r="M12" s="33"/>
      <c r="N12" s="33"/>
      <c r="O12" s="33"/>
      <c r="P12" s="33"/>
      <c r="Q12" s="33"/>
      <c r="R12" s="33"/>
      <c r="S12" s="33"/>
      <c r="T12" s="33"/>
    </row>
    <row r="13" spans="1:20" x14ac:dyDescent="0.25">
      <c r="A13" s="10"/>
      <c r="B13" s="10"/>
      <c r="C13" s="10"/>
      <c r="D13" s="10"/>
      <c r="E13" s="10"/>
      <c r="F13" s="10"/>
      <c r="G13" s="10"/>
      <c r="H13" s="10"/>
      <c r="I13" s="9"/>
      <c r="J13" s="11"/>
      <c r="K13" s="11"/>
      <c r="L13" s="11"/>
      <c r="M13" s="11"/>
      <c r="N13" s="11"/>
      <c r="O13" s="11"/>
      <c r="P13" s="11"/>
      <c r="Q13" s="11"/>
      <c r="R13" s="11"/>
      <c r="S13" s="11"/>
    </row>
    <row r="14" spans="1:20" x14ac:dyDescent="0.25">
      <c r="A14" s="12" t="s">
        <v>58</v>
      </c>
      <c r="B14" s="13"/>
      <c r="C14" s="13"/>
      <c r="D14" s="13"/>
      <c r="E14" s="13"/>
      <c r="F14" s="13"/>
      <c r="G14" s="13"/>
      <c r="H14" s="13"/>
      <c r="J14" s="3" t="s">
        <v>63</v>
      </c>
      <c r="K14" s="11"/>
      <c r="L14" s="11"/>
      <c r="M14" s="11"/>
      <c r="N14" s="11"/>
      <c r="O14" s="11"/>
      <c r="P14" s="11"/>
      <c r="Q14" s="11"/>
      <c r="R14" s="11"/>
      <c r="S14" s="11"/>
    </row>
    <row r="15" spans="1:20" x14ac:dyDescent="0.25">
      <c r="A15" s="13"/>
      <c r="B15" s="13"/>
      <c r="C15" s="13"/>
      <c r="D15" s="13"/>
      <c r="E15" s="13"/>
      <c r="F15" s="13"/>
      <c r="G15" s="13"/>
      <c r="H15" s="13"/>
      <c r="I15" s="9"/>
      <c r="J15" s="9"/>
      <c r="K15" s="9"/>
      <c r="L15" s="9"/>
      <c r="M15" s="9"/>
      <c r="N15" s="9"/>
      <c r="O15" s="9"/>
    </row>
    <row r="16" spans="1:20" x14ac:dyDescent="0.25">
      <c r="A16" s="33" t="s">
        <v>55</v>
      </c>
      <c r="B16" s="33"/>
      <c r="C16" s="33"/>
      <c r="D16" s="33"/>
      <c r="E16" s="33"/>
      <c r="F16" s="33"/>
      <c r="G16" s="33"/>
      <c r="H16" s="33"/>
      <c r="I16" s="9"/>
      <c r="J16" s="33" t="s">
        <v>60</v>
      </c>
      <c r="K16" s="33"/>
      <c r="L16" s="33"/>
      <c r="M16" s="33"/>
      <c r="N16" s="33"/>
      <c r="O16" s="33"/>
      <c r="P16" s="33"/>
      <c r="Q16" s="33"/>
      <c r="R16" s="33"/>
      <c r="S16" s="33"/>
      <c r="T16" s="33"/>
    </row>
    <row r="17" spans="1:20" ht="15" customHeight="1" x14ac:dyDescent="0.25">
      <c r="A17" s="39" t="s">
        <v>56</v>
      </c>
      <c r="B17" s="39"/>
      <c r="C17" s="39"/>
      <c r="D17" s="39"/>
      <c r="E17" s="39"/>
      <c r="F17" s="39"/>
      <c r="G17" s="39"/>
      <c r="H17" s="39"/>
      <c r="J17" s="33"/>
      <c r="K17" s="33"/>
      <c r="L17" s="33"/>
      <c r="M17" s="33"/>
      <c r="N17" s="33"/>
      <c r="O17" s="33"/>
      <c r="P17" s="33"/>
      <c r="Q17" s="33"/>
      <c r="R17" s="33"/>
      <c r="S17" s="33"/>
      <c r="T17" s="33"/>
    </row>
    <row r="18" spans="1:20" x14ac:dyDescent="0.25">
      <c r="A18" s="39"/>
      <c r="B18" s="39"/>
      <c r="C18" s="39"/>
      <c r="D18" s="39"/>
      <c r="E18" s="39"/>
      <c r="F18" s="39"/>
      <c r="G18" s="39"/>
      <c r="H18" s="39"/>
      <c r="J18" s="33" t="s">
        <v>64</v>
      </c>
      <c r="K18" s="33"/>
      <c r="L18" s="33"/>
      <c r="M18" s="33"/>
      <c r="N18" s="33"/>
      <c r="O18" s="33"/>
      <c r="P18" s="33"/>
      <c r="Q18" s="33"/>
      <c r="R18" s="33"/>
      <c r="S18" s="33"/>
      <c r="T18" s="33"/>
    </row>
    <row r="19" spans="1:20" x14ac:dyDescent="0.25">
      <c r="A19" s="39"/>
      <c r="B19" s="39"/>
      <c r="C19" s="39"/>
      <c r="D19" s="39"/>
      <c r="E19" s="39"/>
      <c r="F19" s="39"/>
      <c r="G19" s="39"/>
      <c r="H19" s="39"/>
      <c r="J19" s="33"/>
      <c r="K19" s="33"/>
      <c r="L19" s="33"/>
      <c r="M19" s="33"/>
      <c r="N19" s="33"/>
      <c r="O19" s="33"/>
      <c r="P19" s="33"/>
      <c r="Q19" s="33"/>
      <c r="R19" s="33"/>
      <c r="S19" s="33"/>
      <c r="T19" s="33"/>
    </row>
    <row r="20" spans="1:20" x14ac:dyDescent="0.25">
      <c r="A20" s="39"/>
      <c r="B20" s="39"/>
      <c r="C20" s="39"/>
      <c r="D20" s="39"/>
      <c r="E20" s="39"/>
      <c r="F20" s="39"/>
      <c r="G20" s="39"/>
      <c r="H20" s="39"/>
    </row>
    <row r="21" spans="1:20" x14ac:dyDescent="0.25">
      <c r="A21" s="39"/>
      <c r="B21" s="39"/>
      <c r="C21" s="39"/>
      <c r="D21" s="39"/>
      <c r="E21" s="39"/>
      <c r="F21" s="39"/>
      <c r="G21" s="39"/>
      <c r="H21" s="39"/>
      <c r="J21" s="3" t="s">
        <v>65</v>
      </c>
    </row>
    <row r="22" spans="1:20" x14ac:dyDescent="0.25">
      <c r="A22" s="13"/>
      <c r="B22" s="13"/>
      <c r="C22" s="13"/>
      <c r="D22" s="13"/>
      <c r="E22" s="13"/>
      <c r="F22" s="13"/>
      <c r="G22" s="13"/>
      <c r="H22" s="13"/>
    </row>
    <row r="23" spans="1:20" x14ac:dyDescent="0.25">
      <c r="A23" s="13"/>
      <c r="B23" s="13"/>
      <c r="C23" s="13"/>
      <c r="D23" s="13"/>
      <c r="E23" s="13"/>
      <c r="F23" s="13"/>
      <c r="G23" s="13"/>
      <c r="H23" s="13"/>
      <c r="J23" s="33" t="s">
        <v>66</v>
      </c>
      <c r="K23" s="33"/>
      <c r="L23" s="33"/>
      <c r="M23" s="33"/>
      <c r="N23" s="33"/>
      <c r="O23" s="33"/>
      <c r="P23" s="33"/>
      <c r="Q23" s="33"/>
      <c r="R23" s="33"/>
      <c r="S23" s="33"/>
      <c r="T23" s="33"/>
    </row>
    <row r="24" spans="1:20" x14ac:dyDescent="0.25">
      <c r="A24" s="13"/>
      <c r="B24" s="13"/>
      <c r="C24" s="13"/>
      <c r="D24" s="13"/>
      <c r="E24" s="13"/>
      <c r="F24" s="13"/>
      <c r="G24" s="13"/>
      <c r="H24" s="13"/>
      <c r="J24" s="33"/>
      <c r="K24" s="33"/>
      <c r="L24" s="33"/>
      <c r="M24" s="33"/>
      <c r="N24" s="33"/>
      <c r="O24" s="33"/>
      <c r="P24" s="33"/>
      <c r="Q24" s="33"/>
      <c r="R24" s="33"/>
      <c r="S24" s="33"/>
      <c r="T24" s="33"/>
    </row>
    <row r="25" spans="1:20" x14ac:dyDescent="0.25">
      <c r="J25" s="33"/>
      <c r="K25" s="33"/>
      <c r="L25" s="33"/>
      <c r="M25" s="33"/>
      <c r="N25" s="33"/>
      <c r="O25" s="33"/>
      <c r="P25" s="33"/>
      <c r="Q25" s="33"/>
      <c r="R25" s="33"/>
      <c r="S25" s="33"/>
      <c r="T25" s="33"/>
    </row>
    <row r="26" spans="1:20" ht="15" customHeight="1" x14ac:dyDescent="0.25">
      <c r="A26" s="8"/>
      <c r="B26" s="8"/>
      <c r="C26" s="8"/>
      <c r="D26" s="8"/>
      <c r="E26" s="8"/>
      <c r="F26" s="8"/>
      <c r="G26" s="8"/>
      <c r="H26" s="8"/>
      <c r="I26" s="8"/>
      <c r="J26" s="33"/>
      <c r="K26" s="33"/>
      <c r="L26" s="33"/>
      <c r="M26" s="33"/>
      <c r="N26" s="33"/>
      <c r="O26" s="33"/>
      <c r="P26" s="33"/>
      <c r="Q26" s="33"/>
      <c r="R26" s="33"/>
      <c r="S26" s="33"/>
      <c r="T26" s="33"/>
    </row>
    <row r="27" spans="1:20" x14ac:dyDescent="0.25">
      <c r="A27" s="8"/>
      <c r="B27" s="8"/>
      <c r="C27" s="8"/>
      <c r="D27" s="8"/>
      <c r="E27" s="8"/>
      <c r="F27" s="8"/>
      <c r="G27" s="8"/>
      <c r="H27" s="8"/>
      <c r="I27" s="8"/>
      <c r="J27" s="8"/>
      <c r="K27" s="8"/>
      <c r="L27" s="8"/>
      <c r="M27" s="8"/>
      <c r="N27" s="8"/>
      <c r="O27" s="8"/>
    </row>
    <row r="28" spans="1:20" x14ac:dyDescent="0.25">
      <c r="A28" s="8"/>
      <c r="B28" s="8"/>
      <c r="C28" s="8"/>
      <c r="D28" s="8"/>
      <c r="E28" s="8"/>
      <c r="F28" s="8"/>
      <c r="G28" s="8"/>
      <c r="H28" s="8"/>
      <c r="I28" s="8"/>
      <c r="J28" s="8"/>
      <c r="K28" s="8"/>
      <c r="L28" s="8"/>
      <c r="M28" s="8"/>
      <c r="N28" s="8"/>
      <c r="O28" s="8"/>
    </row>
    <row r="30" spans="1:20" x14ac:dyDescent="0.25">
      <c r="A30" s="3"/>
    </row>
  </sheetData>
  <sheetProtection algorithmName="SHA-512" hashValue="dk8RUojCyBQijWjsQ/A+F9Gyj8cA2h7LRU31CyH3LcuwYkYDzBpWV6qQ9vLQLwyaSVbwJBV8vzJfK+0J5DU9pQ==" saltValue="HEnjnE/Wy2lPzlHdyebEqg==" spinCount="100000" sheet="1" objects="1" scenarios="1"/>
  <mergeCells count="10">
    <mergeCell ref="J23:T26"/>
    <mergeCell ref="J3:T4"/>
    <mergeCell ref="J5:T6"/>
    <mergeCell ref="J7:T12"/>
    <mergeCell ref="J16:T17"/>
    <mergeCell ref="A5:H12"/>
    <mergeCell ref="A16:H16"/>
    <mergeCell ref="A17:H21"/>
    <mergeCell ref="A1:D1"/>
    <mergeCell ref="J18:T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2999-B713-4573-8965-A4B2BF1ADEFC}">
  <dimension ref="A1:J15"/>
  <sheetViews>
    <sheetView tabSelected="1" zoomScale="73" zoomScaleNormal="90" workbookViewId="0">
      <selection activeCell="J6" sqref="J6"/>
    </sheetView>
  </sheetViews>
  <sheetFormatPr defaultRowHeight="15" outlineLevelRow="1" x14ac:dyDescent="0.25"/>
  <cols>
    <col min="1" max="1" width="27.28515625" customWidth="1"/>
    <col min="2" max="2" width="9.140625" style="17"/>
    <col min="3" max="3" width="54.85546875" style="16" customWidth="1"/>
    <col min="4" max="4" width="16.28515625" style="17" customWidth="1"/>
    <col min="5" max="5" width="17.28515625" style="17" customWidth="1"/>
    <col min="6" max="6" width="19.28515625" style="17" customWidth="1"/>
    <col min="7" max="7" width="24" customWidth="1"/>
    <col min="9" max="9" width="33.7109375" customWidth="1"/>
    <col min="10" max="10" width="53.140625" customWidth="1"/>
  </cols>
  <sheetData>
    <row r="1" spans="1:10" ht="30" x14ac:dyDescent="0.25">
      <c r="A1" s="5" t="s">
        <v>0</v>
      </c>
      <c r="B1" s="14" t="s">
        <v>1</v>
      </c>
      <c r="C1" s="18" t="s">
        <v>2</v>
      </c>
      <c r="D1" s="14" t="s">
        <v>3</v>
      </c>
      <c r="E1" s="14" t="s">
        <v>4</v>
      </c>
      <c r="F1" s="26" t="s">
        <v>82</v>
      </c>
      <c r="G1" s="26" t="s">
        <v>83</v>
      </c>
    </row>
    <row r="2" spans="1:10" ht="104.25" customHeight="1" outlineLevel="1" x14ac:dyDescent="0.25">
      <c r="A2" s="24" t="s">
        <v>6</v>
      </c>
      <c r="B2" s="21"/>
      <c r="C2" s="22"/>
      <c r="D2" s="27">
        <f>LOOKUP(E2,data!B2:B10, data!A2:A10)</f>
        <v>0</v>
      </c>
      <c r="E2" s="30"/>
      <c r="F2" s="28"/>
      <c r="G2" s="28"/>
      <c r="I2" s="29" t="s">
        <v>91</v>
      </c>
      <c r="J2" s="31"/>
    </row>
    <row r="3" spans="1:10" ht="106.5" customHeight="1" outlineLevel="1" x14ac:dyDescent="0.25">
      <c r="A3" s="24" t="s">
        <v>7</v>
      </c>
      <c r="B3" s="21"/>
      <c r="C3" s="22"/>
      <c r="D3" s="27">
        <f>LOOKUP(E3,data!B2:B10, data!A2:A10)</f>
        <v>0</v>
      </c>
      <c r="E3" s="30"/>
      <c r="F3" s="28"/>
      <c r="G3" s="28"/>
      <c r="I3" s="29" t="s">
        <v>92</v>
      </c>
      <c r="J3" s="31"/>
    </row>
    <row r="4" spans="1:10" x14ac:dyDescent="0.25">
      <c r="A4" s="5" t="s">
        <v>8</v>
      </c>
      <c r="B4" s="14" t="s">
        <v>1</v>
      </c>
      <c r="C4" s="18" t="s">
        <v>2</v>
      </c>
      <c r="D4" s="14" t="s">
        <v>3</v>
      </c>
      <c r="E4" s="14" t="s">
        <v>4</v>
      </c>
      <c r="F4" s="19" t="s">
        <v>69</v>
      </c>
      <c r="G4" s="19" t="s">
        <v>70</v>
      </c>
    </row>
    <row r="5" spans="1:10" ht="105" customHeight="1" outlineLevel="1" x14ac:dyDescent="0.25">
      <c r="A5" s="25" t="s">
        <v>9</v>
      </c>
      <c r="B5" s="21"/>
      <c r="C5" s="22"/>
      <c r="D5" s="27">
        <f>LOOKUP(E5,data!B2:B10, data!A2:A10)</f>
        <v>0</v>
      </c>
      <c r="E5" s="30"/>
      <c r="F5" s="28"/>
      <c r="G5" s="28"/>
    </row>
    <row r="6" spans="1:10" ht="105" customHeight="1" outlineLevel="1" x14ac:dyDescent="0.25">
      <c r="A6" s="25" t="s">
        <v>11</v>
      </c>
      <c r="B6" s="21"/>
      <c r="C6" s="22"/>
      <c r="D6" s="27">
        <f>LOOKUP(E6,data!B2:B10, data!A2:A10)</f>
        <v>0</v>
      </c>
      <c r="E6" s="30"/>
      <c r="F6" s="28"/>
      <c r="G6" s="28"/>
    </row>
    <row r="7" spans="1:10" ht="121.5" customHeight="1" outlineLevel="1" x14ac:dyDescent="0.25">
      <c r="A7" s="25" t="s">
        <v>12</v>
      </c>
      <c r="B7" s="21"/>
      <c r="C7" s="22"/>
      <c r="D7" s="27">
        <f>LOOKUP(E7,data!F2:F14,data!E2:E14)</f>
        <v>0</v>
      </c>
      <c r="E7" s="30"/>
      <c r="F7" s="28"/>
      <c r="G7" s="28"/>
    </row>
    <row r="8" spans="1:10" ht="120" customHeight="1" outlineLevel="1" x14ac:dyDescent="0.25">
      <c r="A8" s="25" t="s">
        <v>13</v>
      </c>
      <c r="B8" s="21"/>
      <c r="C8" s="22"/>
      <c r="D8" s="27">
        <f>LOOKUP(E8,data!B2:B10, data!A2:A10)</f>
        <v>0</v>
      </c>
      <c r="E8" s="30"/>
      <c r="F8" s="28"/>
      <c r="G8" s="28"/>
    </row>
    <row r="9" spans="1:10" ht="119.25" customHeight="1" outlineLevel="1" x14ac:dyDescent="0.25">
      <c r="A9" s="25" t="s">
        <v>14</v>
      </c>
      <c r="B9" s="21"/>
      <c r="C9" s="22"/>
      <c r="D9" s="27">
        <f>LOOKUP(E9,data!I2:I8,data!H2:H8)</f>
        <v>0</v>
      </c>
      <c r="E9" s="30"/>
      <c r="F9" s="28"/>
      <c r="G9" s="28"/>
    </row>
    <row r="10" spans="1:10" x14ac:dyDescent="0.25">
      <c r="A10" s="5" t="s">
        <v>15</v>
      </c>
      <c r="B10" s="14" t="s">
        <v>1</v>
      </c>
      <c r="C10" s="18" t="s">
        <v>2</v>
      </c>
      <c r="D10" s="14" t="s">
        <v>3</v>
      </c>
      <c r="E10" s="14" t="s">
        <v>4</v>
      </c>
      <c r="F10" s="19" t="s">
        <v>69</v>
      </c>
      <c r="G10" s="19" t="s">
        <v>70</v>
      </c>
    </row>
    <row r="11" spans="1:10" ht="120" customHeight="1" outlineLevel="1" x14ac:dyDescent="0.25">
      <c r="A11" s="25" t="s">
        <v>16</v>
      </c>
      <c r="B11" s="21"/>
      <c r="C11" s="22"/>
      <c r="D11" s="27">
        <f>LOOKUP(E11,data!B2:B10, data!A2:A10)</f>
        <v>0</v>
      </c>
      <c r="E11" s="30"/>
      <c r="F11" s="28"/>
      <c r="G11" s="28"/>
    </row>
    <row r="12" spans="1:10" ht="120" customHeight="1" outlineLevel="1" x14ac:dyDescent="0.25">
      <c r="A12" s="25" t="s">
        <v>17</v>
      </c>
      <c r="B12" s="21"/>
      <c r="C12" s="22"/>
      <c r="D12" s="27">
        <f>LOOKUP(E12,data!B20:B36,data!A20:A36)</f>
        <v>0</v>
      </c>
      <c r="E12" s="30"/>
      <c r="F12" s="28"/>
      <c r="G12" s="28"/>
    </row>
    <row r="13" spans="1:10" ht="120.75" customHeight="1" outlineLevel="1" x14ac:dyDescent="0.25">
      <c r="A13" s="25" t="s">
        <v>78</v>
      </c>
      <c r="B13" s="21"/>
      <c r="C13" s="22"/>
      <c r="D13" s="27">
        <f>LOOKUP(E13,data!F2:F14,data!E2:E14)</f>
        <v>0</v>
      </c>
      <c r="E13" s="30"/>
      <c r="F13" s="28"/>
      <c r="G13" s="28"/>
    </row>
    <row r="14" spans="1:10" x14ac:dyDescent="0.25">
      <c r="A14" s="5" t="s">
        <v>18</v>
      </c>
      <c r="B14" s="14" t="s">
        <v>1</v>
      </c>
      <c r="C14" s="18" t="s">
        <v>2</v>
      </c>
      <c r="D14" s="14" t="s">
        <v>3</v>
      </c>
      <c r="E14" s="14" t="s">
        <v>4</v>
      </c>
      <c r="F14" s="19" t="s">
        <v>69</v>
      </c>
      <c r="G14" s="19" t="s">
        <v>70</v>
      </c>
    </row>
    <row r="15" spans="1:10" ht="119.25" customHeight="1" outlineLevel="1" x14ac:dyDescent="0.25">
      <c r="A15" s="25" t="s">
        <v>19</v>
      </c>
      <c r="B15" s="21"/>
      <c r="C15" s="22"/>
      <c r="D15" s="27">
        <f>LOOKUP(E15,data!I2:I8,data!H2:H8)</f>
        <v>0</v>
      </c>
      <c r="E15" s="30"/>
      <c r="F15" s="28"/>
      <c r="G15" s="28"/>
    </row>
  </sheetData>
  <sheetProtection algorithmName="SHA-512" hashValue="XLZml5KQIbWC+O+KPiUcZbJ+/2IlBxpJdWOV33p3N02PX5XNidfCU/Ml5y6EynpCb2gdN0HbFQ31gbyKDkzaHg==" saltValue="kmAbnsSP7lMjITFLt34iQQ==" spinCount="100000" sheet="1" objects="1" scenarios="1"/>
  <dataValidations count="4">
    <dataValidation type="list" allowBlank="1" showInputMessage="1" showErrorMessage="1" sqref="E2:E3 E5:E6 E8 E11" xr:uid="{50BDE7F9-E05E-41BE-AE56-9C0773C847EE}">
      <formula1>"0, 1, 2, 3, 4, 5, 6, 7, 8"</formula1>
    </dataValidation>
    <dataValidation type="list" allowBlank="1" showInputMessage="1" showErrorMessage="1" sqref="E7 E13" xr:uid="{19BCD2A2-B5AB-4ECB-86F0-A9EBA71E9901}">
      <formula1>"0, 1, 2, 3, 4, 5, 6, 7, 8, 9, 10, 11,12"</formula1>
    </dataValidation>
    <dataValidation type="list" allowBlank="1" showInputMessage="1" showErrorMessage="1" sqref="E9 E15" xr:uid="{2D3C73D6-A501-4F78-9121-62D317E18054}">
      <formula1>"0, 1, 2, 3, 4, 5, 6"</formula1>
    </dataValidation>
    <dataValidation type="list" allowBlank="1" showInputMessage="1" showErrorMessage="1" sqref="E12" xr:uid="{89768CA5-2272-44EE-A27A-52E008768CB4}">
      <formula1>"0, 1, 2, 3, 4, 5, 6, 7, 8, 9, 10, 11,12, 13, 14, 15, 16"</formula1>
    </dataValidation>
  </dataValidations>
  <pageMargins left="0.7" right="0.7" top="0.75" bottom="0.75" header="0.3" footer="0.3"/>
  <pageSetup paperSize="9" orientation="portrait" verticalDpi="1200" r:id="rId1"/>
  <ignoredErrors>
    <ignoredError sqref="D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0C11-FFCC-4100-A3BF-1654CA7C46E0}">
  <dimension ref="A1:O18"/>
  <sheetViews>
    <sheetView zoomScaleNormal="100" workbookViewId="0">
      <selection activeCell="Q17" sqref="Q17"/>
    </sheetView>
  </sheetViews>
  <sheetFormatPr defaultRowHeight="15" x14ac:dyDescent="0.25"/>
  <cols>
    <col min="1" max="1" width="20.7109375" customWidth="1"/>
    <col min="2" max="2" width="48.28515625" customWidth="1"/>
    <col min="4" max="4" width="7.5703125" bestFit="1" customWidth="1"/>
    <col min="5" max="5" width="5.140625" customWidth="1"/>
    <col min="7" max="7" width="4.7109375" bestFit="1" customWidth="1"/>
    <col min="10" max="10" width="6.85546875" customWidth="1"/>
    <col min="11" max="11" width="7" customWidth="1"/>
    <col min="12" max="12" width="4.7109375" bestFit="1" customWidth="1"/>
    <col min="15" max="15" width="5.5703125" customWidth="1"/>
  </cols>
  <sheetData>
    <row r="1" spans="1:15" ht="32.25" customHeight="1" x14ac:dyDescent="0.25">
      <c r="A1" s="6" t="s">
        <v>45</v>
      </c>
      <c r="B1" s="43" t="s">
        <v>20</v>
      </c>
      <c r="C1" s="44"/>
      <c r="D1" s="46" t="s">
        <v>71</v>
      </c>
      <c r="E1" s="47"/>
      <c r="G1" s="52" t="s">
        <v>82</v>
      </c>
      <c r="H1" s="53"/>
      <c r="I1" s="53"/>
      <c r="J1" s="53"/>
      <c r="L1" s="52" t="s">
        <v>83</v>
      </c>
      <c r="M1" s="53"/>
      <c r="N1" s="53"/>
      <c r="O1" s="53"/>
    </row>
    <row r="2" spans="1:15" x14ac:dyDescent="0.25">
      <c r="A2" s="40" t="s">
        <v>22</v>
      </c>
      <c r="B2" s="1" t="s">
        <v>5</v>
      </c>
      <c r="C2" s="1">
        <f>SUM('Mark Records'!E2)</f>
        <v>0</v>
      </c>
      <c r="D2" s="42">
        <f>SUM('Mark Records'!E2:E3)</f>
        <v>0</v>
      </c>
      <c r="E2" s="48" t="s">
        <v>37</v>
      </c>
      <c r="G2" s="2">
        <v>1.1000000000000001</v>
      </c>
      <c r="H2" s="32">
        <f>SUM('Mark Records'!F2)</f>
        <v>0</v>
      </c>
      <c r="I2" s="1" t="s">
        <v>43</v>
      </c>
      <c r="J2" s="54" t="s">
        <v>37</v>
      </c>
      <c r="L2" s="2">
        <v>1.1000000000000001</v>
      </c>
      <c r="M2" s="32">
        <f>SUM('Mark Records'!G2)</f>
        <v>0</v>
      </c>
      <c r="N2" s="1" t="s">
        <v>43</v>
      </c>
      <c r="O2" s="54" t="s">
        <v>37</v>
      </c>
    </row>
    <row r="3" spans="1:15" x14ac:dyDescent="0.25">
      <c r="A3" s="40"/>
      <c r="B3" s="1" t="s">
        <v>21</v>
      </c>
      <c r="C3" s="1">
        <f>SUM('Mark Records'!E3)</f>
        <v>0</v>
      </c>
      <c r="D3" s="42"/>
      <c r="E3" s="48"/>
      <c r="G3" s="2">
        <v>1.2</v>
      </c>
      <c r="H3" s="32">
        <f>SUM('Mark Records'!F3)</f>
        <v>0</v>
      </c>
      <c r="I3" s="1" t="s">
        <v>43</v>
      </c>
      <c r="J3" s="55"/>
      <c r="L3" s="2">
        <v>1.2</v>
      </c>
      <c r="M3" s="32">
        <f>SUM('Mark Records'!G3)</f>
        <v>0</v>
      </c>
      <c r="N3" s="1" t="s">
        <v>43</v>
      </c>
      <c r="O3" s="55"/>
    </row>
    <row r="4" spans="1:15" x14ac:dyDescent="0.25">
      <c r="A4" s="40"/>
      <c r="B4" s="45" t="s">
        <v>23</v>
      </c>
      <c r="C4" s="45"/>
      <c r="D4" s="42"/>
      <c r="E4" s="48"/>
      <c r="G4" s="45" t="s">
        <v>72</v>
      </c>
      <c r="H4" s="45"/>
      <c r="I4" s="7">
        <f>SUM(H2:H3)</f>
        <v>0</v>
      </c>
      <c r="J4" s="56"/>
      <c r="L4" s="45" t="s">
        <v>72</v>
      </c>
      <c r="M4" s="45"/>
      <c r="N4" s="20">
        <f>SUM(M2:M3)</f>
        <v>0</v>
      </c>
      <c r="O4" s="56"/>
    </row>
    <row r="5" spans="1:15" x14ac:dyDescent="0.25">
      <c r="A5" s="40" t="s">
        <v>29</v>
      </c>
      <c r="B5" s="1" t="s">
        <v>24</v>
      </c>
      <c r="C5" s="1">
        <f>SUM('Mark Records'!E5)</f>
        <v>0</v>
      </c>
      <c r="D5" s="42">
        <f>SUM('Mark Records'!E5:E9)</f>
        <v>0</v>
      </c>
      <c r="E5" s="48" t="s">
        <v>38</v>
      </c>
      <c r="G5" s="2">
        <v>2.1</v>
      </c>
      <c r="H5" s="32">
        <f>SUM('Mark Records'!F5)</f>
        <v>0</v>
      </c>
      <c r="I5" s="1" t="s">
        <v>43</v>
      </c>
      <c r="J5" s="54" t="s">
        <v>38</v>
      </c>
      <c r="L5" s="2">
        <v>2.1</v>
      </c>
      <c r="M5" s="32">
        <f>SUM('Mark Records'!G5)</f>
        <v>0</v>
      </c>
      <c r="N5" s="1" t="s">
        <v>43</v>
      </c>
      <c r="O5" s="54" t="s">
        <v>38</v>
      </c>
    </row>
    <row r="6" spans="1:15" x14ac:dyDescent="0.25">
      <c r="A6" s="40"/>
      <c r="B6" s="1" t="s">
        <v>10</v>
      </c>
      <c r="C6" s="1">
        <f>SUM('Mark Records'!E6)</f>
        <v>0</v>
      </c>
      <c r="D6" s="42"/>
      <c r="E6" s="48"/>
      <c r="G6" s="2">
        <v>2.2000000000000002</v>
      </c>
      <c r="H6" s="32">
        <f>SUM('Mark Records'!F6)</f>
        <v>0</v>
      </c>
      <c r="I6" s="1" t="s">
        <v>43</v>
      </c>
      <c r="J6" s="55"/>
      <c r="L6" s="2">
        <v>2.2000000000000002</v>
      </c>
      <c r="M6" s="32">
        <f>SUM('Mark Records'!G6)</f>
        <v>0</v>
      </c>
      <c r="N6" s="1" t="s">
        <v>43</v>
      </c>
      <c r="O6" s="55"/>
    </row>
    <row r="7" spans="1:15" x14ac:dyDescent="0.25">
      <c r="A7" s="40"/>
      <c r="B7" s="1" t="s">
        <v>25</v>
      </c>
      <c r="C7" s="1">
        <f>SUM('Mark Records'!E7)</f>
        <v>0</v>
      </c>
      <c r="D7" s="42"/>
      <c r="E7" s="48"/>
      <c r="G7" s="2">
        <v>2.2999999999999998</v>
      </c>
      <c r="H7" s="32">
        <f>SUM('Mark Records'!F7)</f>
        <v>0</v>
      </c>
      <c r="I7" s="1" t="s">
        <v>44</v>
      </c>
      <c r="J7" s="55"/>
      <c r="L7" s="2">
        <v>2.2999999999999998</v>
      </c>
      <c r="M7" s="32">
        <f>SUM('Mark Records'!G7)</f>
        <v>0</v>
      </c>
      <c r="N7" s="1" t="s">
        <v>44</v>
      </c>
      <c r="O7" s="55"/>
    </row>
    <row r="8" spans="1:15" x14ac:dyDescent="0.25">
      <c r="A8" s="40"/>
      <c r="B8" s="1" t="s">
        <v>26</v>
      </c>
      <c r="C8" s="1">
        <f>SUM('Mark Records'!E8)</f>
        <v>0</v>
      </c>
      <c r="D8" s="42"/>
      <c r="E8" s="48"/>
      <c r="G8" s="2">
        <v>2.4</v>
      </c>
      <c r="H8" s="32">
        <f>SUM('Mark Records'!F8)</f>
        <v>0</v>
      </c>
      <c r="I8" s="1" t="s">
        <v>43</v>
      </c>
      <c r="J8" s="55"/>
      <c r="L8" s="2">
        <v>2.4</v>
      </c>
      <c r="M8" s="32">
        <f>SUM('Mark Records'!G8)</f>
        <v>0</v>
      </c>
      <c r="N8" s="1" t="s">
        <v>43</v>
      </c>
      <c r="O8" s="55"/>
    </row>
    <row r="9" spans="1:15" x14ac:dyDescent="0.25">
      <c r="A9" s="40"/>
      <c r="B9" s="1" t="s">
        <v>27</v>
      </c>
      <c r="C9" s="1">
        <f>SUM('Mark Records'!E9)</f>
        <v>0</v>
      </c>
      <c r="D9" s="42"/>
      <c r="E9" s="48"/>
      <c r="G9" s="2">
        <v>2.5</v>
      </c>
      <c r="H9" s="32">
        <f>SUM('Mark Records'!F9)</f>
        <v>0</v>
      </c>
      <c r="I9" s="1" t="s">
        <v>39</v>
      </c>
      <c r="J9" s="55"/>
      <c r="L9" s="2">
        <v>2.5</v>
      </c>
      <c r="M9" s="32">
        <f>SUM('Mark Records'!G9)</f>
        <v>0</v>
      </c>
      <c r="N9" s="1" t="s">
        <v>39</v>
      </c>
      <c r="O9" s="55"/>
    </row>
    <row r="10" spans="1:15" x14ac:dyDescent="0.25">
      <c r="A10" s="40"/>
      <c r="B10" s="45" t="s">
        <v>28</v>
      </c>
      <c r="C10" s="45"/>
      <c r="D10" s="42"/>
      <c r="E10" s="48"/>
      <c r="G10" s="45" t="s">
        <v>73</v>
      </c>
      <c r="H10" s="45"/>
      <c r="I10" s="7">
        <f>SUM(H5:H9)</f>
        <v>0</v>
      </c>
      <c r="J10" s="56"/>
      <c r="L10" s="45" t="s">
        <v>73</v>
      </c>
      <c r="M10" s="45"/>
      <c r="N10" s="20">
        <f>SUM(M5:M9)</f>
        <v>0</v>
      </c>
      <c r="O10" s="56"/>
    </row>
    <row r="11" spans="1:15" x14ac:dyDescent="0.25">
      <c r="A11" s="40" t="s">
        <v>33</v>
      </c>
      <c r="B11" s="1" t="s">
        <v>30</v>
      </c>
      <c r="C11" s="1">
        <f>SUM('Mark Records'!E11)</f>
        <v>0</v>
      </c>
      <c r="D11" s="42">
        <f>SUM('Mark Records'!E11:E13)</f>
        <v>0</v>
      </c>
      <c r="E11" s="48" t="s">
        <v>80</v>
      </c>
      <c r="G11" s="2" t="s">
        <v>41</v>
      </c>
      <c r="H11" s="32">
        <f>SUM('Mark Records'!F11)</f>
        <v>0</v>
      </c>
      <c r="I11" s="1" t="s">
        <v>43</v>
      </c>
      <c r="J11" s="54" t="s">
        <v>80</v>
      </c>
      <c r="L11" s="2" t="s">
        <v>41</v>
      </c>
      <c r="M11" s="32">
        <f>SUM('Mark Records'!G11)</f>
        <v>0</v>
      </c>
      <c r="N11" s="1" t="s">
        <v>43</v>
      </c>
      <c r="O11" s="54" t="s">
        <v>80</v>
      </c>
    </row>
    <row r="12" spans="1:15" x14ac:dyDescent="0.25">
      <c r="A12" s="40"/>
      <c r="B12" s="1" t="s">
        <v>31</v>
      </c>
      <c r="C12" s="1">
        <f>SUM('Mark Records'!E12)</f>
        <v>0</v>
      </c>
      <c r="D12" s="42"/>
      <c r="E12" s="48"/>
      <c r="G12" s="2" t="s">
        <v>42</v>
      </c>
      <c r="H12" s="32">
        <f>SUM('Mark Records'!F12)</f>
        <v>0</v>
      </c>
      <c r="I12" s="1" t="s">
        <v>37</v>
      </c>
      <c r="J12" s="55"/>
      <c r="L12" s="2" t="s">
        <v>42</v>
      </c>
      <c r="M12" s="32">
        <f>SUM('Mark Records'!G12)</f>
        <v>0</v>
      </c>
      <c r="N12" s="1" t="s">
        <v>37</v>
      </c>
      <c r="O12" s="55"/>
    </row>
    <row r="13" spans="1:15" x14ac:dyDescent="0.25">
      <c r="A13" s="40"/>
      <c r="B13" s="1" t="s">
        <v>79</v>
      </c>
      <c r="C13" s="1">
        <f>SUM('Mark Records'!E13)</f>
        <v>0</v>
      </c>
      <c r="D13" s="42"/>
      <c r="E13" s="48"/>
      <c r="G13" s="2"/>
      <c r="H13" s="32">
        <f>SUM('Mark Records'!F13)</f>
        <v>0</v>
      </c>
      <c r="I13" s="1" t="s">
        <v>44</v>
      </c>
      <c r="J13" s="55"/>
      <c r="L13" s="2"/>
      <c r="M13" s="32">
        <f>SUM('Mark Records'!G13)</f>
        <v>0</v>
      </c>
      <c r="N13" s="1" t="s">
        <v>44</v>
      </c>
      <c r="O13" s="55"/>
    </row>
    <row r="14" spans="1:15" x14ac:dyDescent="0.25">
      <c r="A14" s="40"/>
      <c r="B14" s="45" t="s">
        <v>32</v>
      </c>
      <c r="C14" s="45"/>
      <c r="D14" s="42"/>
      <c r="E14" s="48"/>
      <c r="G14" s="45" t="s">
        <v>74</v>
      </c>
      <c r="H14" s="45"/>
      <c r="I14" s="7">
        <f>SUM(H11:H13)</f>
        <v>0</v>
      </c>
      <c r="J14" s="56"/>
      <c r="L14" s="45" t="s">
        <v>74</v>
      </c>
      <c r="M14" s="45"/>
      <c r="N14" s="20">
        <f>SUM(M11:M13)</f>
        <v>0</v>
      </c>
      <c r="O14" s="56"/>
    </row>
    <row r="15" spans="1:15" x14ac:dyDescent="0.25">
      <c r="A15" s="49" t="s">
        <v>36</v>
      </c>
      <c r="B15" s="1" t="s">
        <v>34</v>
      </c>
      <c r="C15" s="1">
        <f>SUM('Mark Records'!E15)</f>
        <v>0</v>
      </c>
      <c r="D15" s="42">
        <f>SUM('Mark Records'!E15)</f>
        <v>0</v>
      </c>
      <c r="E15" s="48" t="s">
        <v>39</v>
      </c>
      <c r="G15" s="2">
        <v>4.0999999999999996</v>
      </c>
      <c r="H15" s="32">
        <f>SUM('Mark Records'!F15)</f>
        <v>0</v>
      </c>
      <c r="I15" s="1" t="s">
        <v>39</v>
      </c>
      <c r="J15" s="54" t="s">
        <v>39</v>
      </c>
      <c r="L15" s="2">
        <v>4.0999999999999996</v>
      </c>
      <c r="M15" s="32">
        <f>SUM('Mark Records'!G15)</f>
        <v>0</v>
      </c>
      <c r="N15" s="1" t="s">
        <v>39</v>
      </c>
      <c r="O15" s="54" t="s">
        <v>39</v>
      </c>
    </row>
    <row r="16" spans="1:15" x14ac:dyDescent="0.25">
      <c r="A16" s="49"/>
      <c r="B16" s="45" t="s">
        <v>35</v>
      </c>
      <c r="C16" s="45"/>
      <c r="D16" s="42"/>
      <c r="E16" s="48"/>
      <c r="G16" s="45" t="s">
        <v>75</v>
      </c>
      <c r="H16" s="45"/>
      <c r="I16" s="7">
        <f>SUM(H15)</f>
        <v>0</v>
      </c>
      <c r="J16" s="56"/>
      <c r="L16" s="45" t="s">
        <v>75</v>
      </c>
      <c r="M16" s="45"/>
      <c r="N16" s="20">
        <f>SUM(M15)</f>
        <v>0</v>
      </c>
      <c r="O16" s="56"/>
    </row>
    <row r="17" spans="1:15" x14ac:dyDescent="0.25">
      <c r="A17" s="41" t="s">
        <v>40</v>
      </c>
      <c r="B17" s="41"/>
      <c r="C17" s="41"/>
      <c r="D17" s="42">
        <f>SUM(D2:D16)</f>
        <v>0</v>
      </c>
      <c r="E17" s="48" t="s">
        <v>81</v>
      </c>
      <c r="G17" s="41" t="s">
        <v>40</v>
      </c>
      <c r="H17" s="41"/>
      <c r="I17" s="50">
        <f>SUM(I4+I10+I14+I16)</f>
        <v>0</v>
      </c>
      <c r="J17" s="51" t="s">
        <v>81</v>
      </c>
      <c r="L17" s="41" t="s">
        <v>40</v>
      </c>
      <c r="M17" s="41"/>
      <c r="N17" s="50">
        <f>SUM(N4+N10+N14+N16)</f>
        <v>0</v>
      </c>
      <c r="O17" s="51" t="s">
        <v>81</v>
      </c>
    </row>
    <row r="18" spans="1:15" x14ac:dyDescent="0.25">
      <c r="A18" s="41"/>
      <c r="B18" s="41"/>
      <c r="C18" s="41"/>
      <c r="D18" s="42"/>
      <c r="E18" s="48"/>
      <c r="G18" s="41"/>
      <c r="H18" s="41"/>
      <c r="I18" s="50"/>
      <c r="J18" s="51"/>
      <c r="L18" s="41"/>
      <c r="M18" s="41"/>
      <c r="N18" s="50"/>
      <c r="O18" s="51"/>
    </row>
  </sheetData>
  <sheetProtection algorithmName="SHA-512" hashValue="eVMO7f9OULVkSmeVvF2viGbuqHInaEhgcrNUBtuvuD6xS2e0mLwrF6OhzzKhcoDTvdC0tZcN4HPs70tP/7rnaA==" saltValue="FGZ115s6pMpBaaWFkvFIaw==" spinCount="100000" sheet="1" formatCells="0" formatColumns="0" formatRows="0" insertColumns="0" insertRows="0" insertHyperlinks="0" deleteColumns="0" deleteRows="0" sort="0" autoFilter="0" pivotTables="0"/>
  <mergeCells count="45">
    <mergeCell ref="O11:O14"/>
    <mergeCell ref="L14:M14"/>
    <mergeCell ref="O15:O16"/>
    <mergeCell ref="L16:M16"/>
    <mergeCell ref="L17:M18"/>
    <mergeCell ref="N17:N18"/>
    <mergeCell ref="O17:O18"/>
    <mergeCell ref="L1:O1"/>
    <mergeCell ref="O2:O4"/>
    <mergeCell ref="L4:M4"/>
    <mergeCell ref="O5:O10"/>
    <mergeCell ref="L10:M10"/>
    <mergeCell ref="G17:H18"/>
    <mergeCell ref="I17:I18"/>
    <mergeCell ref="J17:J18"/>
    <mergeCell ref="G1:J1"/>
    <mergeCell ref="G4:H4"/>
    <mergeCell ref="G10:H10"/>
    <mergeCell ref="G14:H14"/>
    <mergeCell ref="G16:H16"/>
    <mergeCell ref="J2:J4"/>
    <mergeCell ref="J5:J10"/>
    <mergeCell ref="J11:J14"/>
    <mergeCell ref="J15:J16"/>
    <mergeCell ref="A11:A14"/>
    <mergeCell ref="B16:C16"/>
    <mergeCell ref="A15:A16"/>
    <mergeCell ref="D11:D14"/>
    <mergeCell ref="D15:D16"/>
    <mergeCell ref="A5:A10"/>
    <mergeCell ref="A17:C18"/>
    <mergeCell ref="D17:D18"/>
    <mergeCell ref="A2:A4"/>
    <mergeCell ref="B1:C1"/>
    <mergeCell ref="B4:C4"/>
    <mergeCell ref="B10:C10"/>
    <mergeCell ref="D1:E1"/>
    <mergeCell ref="E2:E4"/>
    <mergeCell ref="E5:E10"/>
    <mergeCell ref="E11:E14"/>
    <mergeCell ref="E15:E16"/>
    <mergeCell ref="D5:D10"/>
    <mergeCell ref="D2:D4"/>
    <mergeCell ref="E17:E18"/>
    <mergeCell ref="B14:C14"/>
  </mergeCells>
  <dataValidations count="1">
    <dataValidation type="whole" operator="lessThanOrEqual" allowBlank="1" showInputMessage="1" showErrorMessage="1" sqref="M5:M9 H2:H3 H5:H9 H15 M2:M3 H11:H13 M11:M13 M15" xr:uid="{B61BE38D-B49A-4DF0-B144-668604ECB2DD}">
      <formula1>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CA90-0863-4F4E-A6B5-230EE2F1C493}">
  <dimension ref="A1:I36"/>
  <sheetViews>
    <sheetView workbookViewId="0">
      <selection activeCell="E31" sqref="E31"/>
    </sheetView>
  </sheetViews>
  <sheetFormatPr defaultRowHeight="15" x14ac:dyDescent="0.25"/>
  <cols>
    <col min="1" max="1" width="21" customWidth="1"/>
    <col min="2" max="2" width="20.28515625" customWidth="1"/>
    <col min="5" max="5" width="21.7109375" customWidth="1"/>
    <col min="6" max="6" width="32.85546875" customWidth="1"/>
    <col min="8" max="8" width="26.7109375" customWidth="1"/>
    <col min="9" max="9" width="20.28515625" customWidth="1"/>
  </cols>
  <sheetData>
    <row r="1" spans="1:9" x14ac:dyDescent="0.25">
      <c r="A1" s="23" t="s">
        <v>3</v>
      </c>
      <c r="B1" s="23" t="s">
        <v>84</v>
      </c>
      <c r="E1" s="23" t="s">
        <v>89</v>
      </c>
      <c r="F1" s="23" t="s">
        <v>84</v>
      </c>
      <c r="H1" s="23" t="s">
        <v>3</v>
      </c>
      <c r="I1" s="23" t="s">
        <v>84</v>
      </c>
    </row>
    <row r="2" spans="1:9" x14ac:dyDescent="0.25">
      <c r="A2">
        <v>0</v>
      </c>
      <c r="B2">
        <v>0</v>
      </c>
      <c r="E2">
        <v>0</v>
      </c>
      <c r="F2">
        <v>0</v>
      </c>
      <c r="H2">
        <v>0</v>
      </c>
      <c r="I2">
        <v>0</v>
      </c>
    </row>
    <row r="3" spans="1:9" x14ac:dyDescent="0.25">
      <c r="A3" t="s">
        <v>85</v>
      </c>
      <c r="B3">
        <v>1</v>
      </c>
      <c r="E3" t="s">
        <v>85</v>
      </c>
      <c r="F3">
        <v>1</v>
      </c>
      <c r="H3" t="s">
        <v>90</v>
      </c>
      <c r="I3">
        <v>1</v>
      </c>
    </row>
    <row r="4" spans="1:9" x14ac:dyDescent="0.25">
      <c r="A4" t="s">
        <v>85</v>
      </c>
      <c r="B4">
        <v>2</v>
      </c>
      <c r="E4" t="s">
        <v>85</v>
      </c>
      <c r="F4">
        <v>2</v>
      </c>
      <c r="H4" t="s">
        <v>90</v>
      </c>
      <c r="I4">
        <v>2</v>
      </c>
    </row>
    <row r="5" spans="1:9" x14ac:dyDescent="0.25">
      <c r="A5" t="s">
        <v>85</v>
      </c>
      <c r="B5">
        <v>3</v>
      </c>
      <c r="E5" t="s">
        <v>85</v>
      </c>
      <c r="F5">
        <v>3</v>
      </c>
      <c r="H5" t="s">
        <v>86</v>
      </c>
      <c r="I5">
        <v>3</v>
      </c>
    </row>
    <row r="6" spans="1:9" x14ac:dyDescent="0.25">
      <c r="A6" t="s">
        <v>86</v>
      </c>
      <c r="B6">
        <v>4</v>
      </c>
      <c r="E6" t="s">
        <v>86</v>
      </c>
      <c r="F6">
        <v>4</v>
      </c>
      <c r="H6" t="s">
        <v>86</v>
      </c>
      <c r="I6">
        <v>4</v>
      </c>
    </row>
    <row r="7" spans="1:9" x14ac:dyDescent="0.25">
      <c r="A7" t="s">
        <v>86</v>
      </c>
      <c r="B7">
        <v>5</v>
      </c>
      <c r="E7" t="s">
        <v>86</v>
      </c>
      <c r="F7">
        <v>5</v>
      </c>
      <c r="H7" t="s">
        <v>87</v>
      </c>
      <c r="I7">
        <v>5</v>
      </c>
    </row>
    <row r="8" spans="1:9" x14ac:dyDescent="0.25">
      <c r="A8" t="s">
        <v>86</v>
      </c>
      <c r="B8">
        <v>6</v>
      </c>
      <c r="E8" t="s">
        <v>86</v>
      </c>
      <c r="F8">
        <v>6</v>
      </c>
      <c r="H8" t="s">
        <v>87</v>
      </c>
      <c r="I8">
        <v>6</v>
      </c>
    </row>
    <row r="9" spans="1:9" x14ac:dyDescent="0.25">
      <c r="A9" t="s">
        <v>87</v>
      </c>
      <c r="B9">
        <v>7</v>
      </c>
      <c r="E9" t="s">
        <v>87</v>
      </c>
      <c r="F9">
        <v>7</v>
      </c>
    </row>
    <row r="10" spans="1:9" x14ac:dyDescent="0.25">
      <c r="A10" t="s">
        <v>87</v>
      </c>
      <c r="B10">
        <v>8</v>
      </c>
      <c r="E10" t="s">
        <v>87</v>
      </c>
      <c r="F10">
        <v>8</v>
      </c>
    </row>
    <row r="11" spans="1:9" x14ac:dyDescent="0.25">
      <c r="E11" t="s">
        <v>87</v>
      </c>
      <c r="F11">
        <v>9</v>
      </c>
    </row>
    <row r="12" spans="1:9" x14ac:dyDescent="0.25">
      <c r="E12" t="s">
        <v>88</v>
      </c>
      <c r="F12">
        <v>10</v>
      </c>
    </row>
    <row r="13" spans="1:9" x14ac:dyDescent="0.25">
      <c r="E13" t="s">
        <v>88</v>
      </c>
      <c r="F13">
        <v>11</v>
      </c>
    </row>
    <row r="14" spans="1:9" x14ac:dyDescent="0.25">
      <c r="E14" t="s">
        <v>88</v>
      </c>
      <c r="F14">
        <v>12</v>
      </c>
    </row>
    <row r="19" spans="1:2" x14ac:dyDescent="0.25">
      <c r="A19" s="23" t="s">
        <v>3</v>
      </c>
      <c r="B19" s="23" t="s">
        <v>84</v>
      </c>
    </row>
    <row r="20" spans="1:2" x14ac:dyDescent="0.25">
      <c r="A20">
        <v>0</v>
      </c>
      <c r="B20">
        <v>0</v>
      </c>
    </row>
    <row r="21" spans="1:2" x14ac:dyDescent="0.25">
      <c r="A21" t="s">
        <v>85</v>
      </c>
      <c r="B21">
        <v>1</v>
      </c>
    </row>
    <row r="22" spans="1:2" x14ac:dyDescent="0.25">
      <c r="A22" t="s">
        <v>85</v>
      </c>
      <c r="B22">
        <v>2</v>
      </c>
    </row>
    <row r="23" spans="1:2" x14ac:dyDescent="0.25">
      <c r="A23" t="s">
        <v>85</v>
      </c>
      <c r="B23">
        <v>3</v>
      </c>
    </row>
    <row r="24" spans="1:2" x14ac:dyDescent="0.25">
      <c r="A24" t="s">
        <v>85</v>
      </c>
      <c r="B24">
        <v>4</v>
      </c>
    </row>
    <row r="25" spans="1:2" x14ac:dyDescent="0.25">
      <c r="A25" t="s">
        <v>86</v>
      </c>
      <c r="B25">
        <v>5</v>
      </c>
    </row>
    <row r="26" spans="1:2" x14ac:dyDescent="0.25">
      <c r="A26" t="s">
        <v>86</v>
      </c>
      <c r="B26">
        <v>6</v>
      </c>
    </row>
    <row r="27" spans="1:2" x14ac:dyDescent="0.25">
      <c r="A27" t="s">
        <v>86</v>
      </c>
      <c r="B27">
        <v>7</v>
      </c>
    </row>
    <row r="28" spans="1:2" x14ac:dyDescent="0.25">
      <c r="A28" t="s">
        <v>86</v>
      </c>
      <c r="B28">
        <v>8</v>
      </c>
    </row>
    <row r="29" spans="1:2" x14ac:dyDescent="0.25">
      <c r="A29" t="s">
        <v>87</v>
      </c>
      <c r="B29">
        <v>9</v>
      </c>
    </row>
    <row r="30" spans="1:2" x14ac:dyDescent="0.25">
      <c r="A30" t="s">
        <v>87</v>
      </c>
      <c r="B30">
        <v>10</v>
      </c>
    </row>
    <row r="31" spans="1:2" x14ac:dyDescent="0.25">
      <c r="A31" t="s">
        <v>87</v>
      </c>
      <c r="B31">
        <v>11</v>
      </c>
    </row>
    <row r="32" spans="1:2" x14ac:dyDescent="0.25">
      <c r="A32" t="s">
        <v>87</v>
      </c>
      <c r="B32">
        <v>12</v>
      </c>
    </row>
    <row r="33" spans="1:2" x14ac:dyDescent="0.25">
      <c r="A33" t="s">
        <v>88</v>
      </c>
      <c r="B33">
        <v>13</v>
      </c>
    </row>
    <row r="34" spans="1:2" x14ac:dyDescent="0.25">
      <c r="A34" t="s">
        <v>88</v>
      </c>
      <c r="B34">
        <v>14</v>
      </c>
    </row>
    <row r="35" spans="1:2" x14ac:dyDescent="0.25">
      <c r="A35" t="s">
        <v>88</v>
      </c>
      <c r="B35">
        <v>15</v>
      </c>
    </row>
    <row r="36" spans="1:2" x14ac:dyDescent="0.25">
      <c r="A36" t="s">
        <v>88</v>
      </c>
      <c r="B36">
        <v>16</v>
      </c>
    </row>
  </sheetData>
  <sheetProtection algorithmName="SHA-512" hashValue="ys1Bvv/sEq4iJ9/9Gpb4hYpFTknIp+Mypwjla9WDMB0MSbwisGejwx38A6Q+0XDpoik1HGqsvCxDi62dz19NRw==" saltValue="ezD00vzSl1ilr3KIWJhUxw==" spinCount="100000" sheet="1" objects="1" scenarios="1" formatCells="0" formatColumns="0" formatRows="0" insertColumns="0" insertRows="0" insertHyperlinks="0" deleteColumns="0" deleteRows="0"/>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Requirements</vt:lpstr>
      <vt:lpstr>Marking Guidance</vt:lpstr>
      <vt:lpstr>Mark Records</vt:lpstr>
      <vt:lpstr>Totals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Hargreaves, Alex</dc:creator>
  <cp:lastModifiedBy>Alibaba, Evren</cp:lastModifiedBy>
  <dcterms:created xsi:type="dcterms:W3CDTF">2020-08-20T13:10:32Z</dcterms:created>
  <dcterms:modified xsi:type="dcterms:W3CDTF">2022-06-06T08:23:19Z</dcterms:modified>
</cp:coreProperties>
</file>