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6"/>
  <workbookPr filterPrivacy="1" codeName="ThisWorkbook" defaultThemeVersion="166925"/>
  <xr:revisionPtr revIDLastSave="0" documentId="13_ncr:1_{0F9D5377-C90A-654E-AECE-55EE2D36E83F}" xr6:coauthVersionLast="47" xr6:coauthVersionMax="47" xr10:uidLastSave="{00000000-0000-0000-0000-000000000000}"/>
  <workbookProtection workbookAlgorithmName="SHA-512" workbookHashValue="krEhloD0MGRp+sD9o46qEPIiL+vwvJOJmN9BPI5yaysfgwAQB8veuf1CxdslTCPEgYmAZlo3J8lQ1vecrFIPmA==" workbookSaltValue="t8ytuPhjtmvPbpBYNjo/lA==" workbookSpinCount="100000" lockStructure="1"/>
  <bookViews>
    <workbookView xWindow="0" yWindow="580" windowWidth="22100" windowHeight="18000" xr2:uid="{9BB998CD-751C-BA46-BEB6-34FD865ABA3E}"/>
  </bookViews>
  <sheets>
    <sheet name="Introduction" sheetId="8" r:id="rId1"/>
    <sheet name="Overview" sheetId="4" r:id="rId2"/>
    <sheet name="PAS 1" sheetId="2" r:id="rId3"/>
    <sheet name="PAS 2" sheetId="39" r:id="rId4"/>
    <sheet name="PAS 3" sheetId="40" r:id="rId5"/>
    <sheet name="PAS 4" sheetId="41" r:id="rId6"/>
    <sheet name="PAS 5" sheetId="42" r:id="rId7"/>
    <sheet name="PAS 6" sheetId="43" r:id="rId8"/>
    <sheet name="PAS 7" sheetId="44" r:id="rId9"/>
    <sheet name="PAS 8" sheetId="45" r:id="rId10"/>
    <sheet name="PAS 9" sheetId="46" r:id="rId11"/>
    <sheet name="PAS 10" sheetId="47" r:id="rId12"/>
    <sheet name="PAS 11" sheetId="48" r:id="rId13"/>
    <sheet name="PAS 12" sheetId="49" r:id="rId14"/>
    <sheet name="PAS 13" sheetId="50" r:id="rId15"/>
    <sheet name="PAS 14" sheetId="51" r:id="rId16"/>
    <sheet name="PAS 15" sheetId="52" r:id="rId17"/>
    <sheet name="PAS 16" sheetId="53" r:id="rId18"/>
    <sheet name="PAS 17" sheetId="54" r:id="rId19"/>
    <sheet name="PAS 18" sheetId="55" r:id="rId20"/>
    <sheet name="PAS 19" sheetId="56" r:id="rId21"/>
    <sheet name="PAS 20" sheetId="57" r:id="rId22"/>
    <sheet name="PAS 21" sheetId="58" r:id="rId23"/>
    <sheet name="PAS 22" sheetId="59" r:id="rId24"/>
    <sheet name="PAS 23" sheetId="60" r:id="rId25"/>
    <sheet name="PAS 24" sheetId="61" r:id="rId26"/>
    <sheet name="PAS 25" sheetId="62" r:id="rId27"/>
    <sheet name="PAS 26" sheetId="63" r:id="rId28"/>
    <sheet name="PAS 27" sheetId="64" r:id="rId29"/>
    <sheet name="PAS 28" sheetId="65" r:id="rId30"/>
    <sheet name="PAS 29" sheetId="66" r:id="rId31"/>
    <sheet name="PAS 30" sheetId="67" r:id="rId32"/>
    <sheet name="Levels Grid" sheetId="3" state="hidden" r:id="rId33"/>
    <sheet name="Pulldown" sheetId="6" state="hidden" r:id="rId34"/>
  </sheets>
  <definedNames>
    <definedName name="DL_1">#REF!</definedName>
    <definedName name="DL_2">#REF!</definedName>
    <definedName name="DL_3">#REF!</definedName>
    <definedName name="DL_4">#REF!</definedName>
    <definedName name="DL_5">#REF!</definedName>
    <definedName name="DL_6">#REF!</definedName>
    <definedName name="MOD_DL_1">#REF!</definedName>
    <definedName name="MOD_DL_2">#REF!</definedName>
    <definedName name="MOD_DL_3">#REF!</definedName>
    <definedName name="MOD_DL_4">#REF!</definedName>
    <definedName name="MOD_DL_5plus">#REF!</definedName>
    <definedName name="MOD_DL_Pre">#REF!</definedName>
    <definedName name="TeachAssessor" localSheetId="2">OFFSET(#REF!,0,0,COUNTA(#REF!),1)</definedName>
    <definedName name="TeachAssessor" localSheetId="11">OFFSET(#REF!,0,0,COUNTA(#REF!),1)</definedName>
    <definedName name="TeachAssessor" localSheetId="12">OFFSET(#REF!,0,0,COUNTA(#REF!),1)</definedName>
    <definedName name="TeachAssessor" localSheetId="13">OFFSET(#REF!,0,0,COUNTA(#REF!),1)</definedName>
    <definedName name="TeachAssessor" localSheetId="14">OFFSET(#REF!,0,0,COUNTA(#REF!),1)</definedName>
    <definedName name="TeachAssessor" localSheetId="15">OFFSET(#REF!,0,0,COUNTA(#REF!),1)</definedName>
    <definedName name="TeachAssessor" localSheetId="16">OFFSET(#REF!,0,0,COUNTA(#REF!),1)</definedName>
    <definedName name="TeachAssessor" localSheetId="17">OFFSET(#REF!,0,0,COUNTA(#REF!),1)</definedName>
    <definedName name="TeachAssessor" localSheetId="18">OFFSET(#REF!,0,0,COUNTA(#REF!),1)</definedName>
    <definedName name="TeachAssessor" localSheetId="19">OFFSET(#REF!,0,0,COUNTA(#REF!),1)</definedName>
    <definedName name="TeachAssessor" localSheetId="20">OFFSET(#REF!,0,0,COUNTA(#REF!),1)</definedName>
    <definedName name="TeachAssessor" localSheetId="3">OFFSET(#REF!,0,0,COUNTA(#REF!),1)</definedName>
    <definedName name="TeachAssessor" localSheetId="21">OFFSET(#REF!,0,0,COUNTA(#REF!),1)</definedName>
    <definedName name="TeachAssessor" localSheetId="22">OFFSET(#REF!,0,0,COUNTA(#REF!),1)</definedName>
    <definedName name="TeachAssessor" localSheetId="23">OFFSET(#REF!,0,0,COUNTA(#REF!),1)</definedName>
    <definedName name="TeachAssessor" localSheetId="24">OFFSET(#REF!,0,0,COUNTA(#REF!),1)</definedName>
    <definedName name="TeachAssessor" localSheetId="25">OFFSET(#REF!,0,0,COUNTA(#REF!),1)</definedName>
    <definedName name="TeachAssessor" localSheetId="26">OFFSET(#REF!,0,0,COUNTA(#REF!),1)</definedName>
    <definedName name="TeachAssessor" localSheetId="27">OFFSET(#REF!,0,0,COUNTA(#REF!),1)</definedName>
    <definedName name="TeachAssessor" localSheetId="28">OFFSET(#REF!,0,0,COUNTA(#REF!),1)</definedName>
    <definedName name="TeachAssessor" localSheetId="29">OFFSET(#REF!,0,0,COUNTA(#REF!),1)</definedName>
    <definedName name="TeachAssessor" localSheetId="30">OFFSET(#REF!,0,0,COUNTA(#REF!),1)</definedName>
    <definedName name="TeachAssessor" localSheetId="4">OFFSET(#REF!,0,0,COUNTA(#REF!),1)</definedName>
    <definedName name="TeachAssessor" localSheetId="31">OFFSET(#REF!,0,0,COUNTA(#REF!),1)</definedName>
    <definedName name="TeachAssessor" localSheetId="5">OFFSET(#REF!,0,0,COUNTA(#REF!),1)</definedName>
    <definedName name="TeachAssessor" localSheetId="6">OFFSET(#REF!,0,0,COUNTA(#REF!),1)</definedName>
    <definedName name="TeachAssessor" localSheetId="7">OFFSET(#REF!,0,0,COUNTA(#REF!),1)</definedName>
    <definedName name="TeachAssessor" localSheetId="8">OFFSET(#REF!,0,0,COUNTA(#REF!),1)</definedName>
    <definedName name="TeachAssessor" localSheetId="9">OFFSET(#REF!,0,0,COUNTA(#REF!),1)</definedName>
    <definedName name="TeachAssessor" localSheetId="10">OFFSET(#REF!,0,0,COUNTA(#REF!),1)</definedName>
    <definedName name="TeachAssessor">OFFSET(#REF!,0,0,COUNTA(#REF!),1)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86" i="67" l="1"/>
  <c r="AB76" i="67" s="1"/>
  <c r="K81" i="67"/>
  <c r="A79" i="67"/>
  <c r="AF78" i="67"/>
  <c r="AE78" i="67"/>
  <c r="AE80" i="67" s="1"/>
  <c r="G18" i="67" s="1"/>
  <c r="AD78" i="67"/>
  <c r="AD80" i="67" s="1"/>
  <c r="AB78" i="67"/>
  <c r="AB80" i="67" s="1"/>
  <c r="AF76" i="67"/>
  <c r="AE76" i="67"/>
  <c r="AD76" i="67"/>
  <c r="AF74" i="67"/>
  <c r="AE74" i="67"/>
  <c r="AD74" i="67"/>
  <c r="AC74" i="67"/>
  <c r="AB74" i="67"/>
  <c r="AB71" i="67"/>
  <c r="AB21" i="67" s="1"/>
  <c r="AF69" i="67"/>
  <c r="AE69" i="67"/>
  <c r="AD69" i="67"/>
  <c r="AB69" i="67"/>
  <c r="AB66" i="67"/>
  <c r="AB65" i="67"/>
  <c r="L63" i="67"/>
  <c r="I63" i="67"/>
  <c r="A60" i="67"/>
  <c r="AF59" i="67"/>
  <c r="AF61" i="67" s="1"/>
  <c r="AE59" i="67"/>
  <c r="AE61" i="67" s="1"/>
  <c r="AD59" i="67"/>
  <c r="AD61" i="67" s="1"/>
  <c r="AB59" i="67"/>
  <c r="AB61" i="67" s="1"/>
  <c r="AF57" i="67"/>
  <c r="AE57" i="67"/>
  <c r="AD57" i="67"/>
  <c r="AF55" i="67"/>
  <c r="AE55" i="67"/>
  <c r="AD55" i="67"/>
  <c r="AC55" i="67"/>
  <c r="AB55" i="67"/>
  <c r="AB52" i="67"/>
  <c r="AF50" i="67"/>
  <c r="AE50" i="67"/>
  <c r="AD50" i="67"/>
  <c r="AB50" i="67"/>
  <c r="AF25" i="67"/>
  <c r="H22" i="67" s="1"/>
  <c r="AE25" i="67"/>
  <c r="G22" i="67" s="1"/>
  <c r="AF22" i="67"/>
  <c r="AE22" i="67"/>
  <c r="AD22" i="67"/>
  <c r="AD25" i="67" s="1"/>
  <c r="F22" i="67" s="1"/>
  <c r="AB22" i="67"/>
  <c r="AF21" i="67"/>
  <c r="AE21" i="67"/>
  <c r="AD21" i="67"/>
  <c r="AF19" i="67"/>
  <c r="AE19" i="67"/>
  <c r="AD19" i="67"/>
  <c r="AB19" i="67"/>
  <c r="AB25" i="67" s="1"/>
  <c r="D22" i="67" s="1"/>
  <c r="AF18" i="67"/>
  <c r="AF24" i="67" s="1"/>
  <c r="AE18" i="67"/>
  <c r="AD18" i="67"/>
  <c r="AB18" i="67"/>
  <c r="AB24" i="67" s="1"/>
  <c r="D17" i="67"/>
  <c r="M10" i="67"/>
  <c r="D10" i="67"/>
  <c r="M9" i="67"/>
  <c r="D9" i="67"/>
  <c r="M8" i="67"/>
  <c r="D8" i="67"/>
  <c r="AC89" i="66"/>
  <c r="AB89" i="66"/>
  <c r="AB88" i="66"/>
  <c r="AB86" i="66"/>
  <c r="L83" i="66"/>
  <c r="AD80" i="66"/>
  <c r="F18" i="66" s="1"/>
  <c r="A79" i="66"/>
  <c r="AF78" i="66"/>
  <c r="AE78" i="66"/>
  <c r="AD78" i="66"/>
  <c r="L82" i="66" s="1"/>
  <c r="AB78" i="66"/>
  <c r="AB80" i="66" s="1"/>
  <c r="AF76" i="66"/>
  <c r="AE76" i="66"/>
  <c r="AD76" i="66"/>
  <c r="AB76" i="66"/>
  <c r="AF74" i="66"/>
  <c r="AE74" i="66"/>
  <c r="AC74" i="66" s="1"/>
  <c r="AD74" i="66"/>
  <c r="AB74" i="66"/>
  <c r="AB87" i="66" s="1"/>
  <c r="AB71" i="66"/>
  <c r="AF69" i="66"/>
  <c r="AF21" i="66" s="1"/>
  <c r="AE69" i="66"/>
  <c r="AE21" i="66" s="1"/>
  <c r="AD69" i="66"/>
  <c r="AB69" i="66"/>
  <c r="N63" i="66"/>
  <c r="L63" i="66"/>
  <c r="K62" i="66"/>
  <c r="A60" i="66"/>
  <c r="AF59" i="66"/>
  <c r="AF61" i="66" s="1"/>
  <c r="AE59" i="66"/>
  <c r="M63" i="66" s="1"/>
  <c r="AD59" i="66"/>
  <c r="AD61" i="66" s="1"/>
  <c r="AB59" i="66"/>
  <c r="AB61" i="66" s="1"/>
  <c r="AF57" i="66"/>
  <c r="AE57" i="66"/>
  <c r="AD57" i="66"/>
  <c r="AF55" i="66"/>
  <c r="AC55" i="66" s="1"/>
  <c r="AE55" i="66"/>
  <c r="AD55" i="66"/>
  <c r="AB55" i="66"/>
  <c r="AB52" i="66"/>
  <c r="AF50" i="66"/>
  <c r="AF18" i="66" s="1"/>
  <c r="AE50" i="66"/>
  <c r="AD50" i="66"/>
  <c r="AB50" i="66"/>
  <c r="AD25" i="66"/>
  <c r="F22" i="66" s="1"/>
  <c r="AB25" i="66"/>
  <c r="D22" i="66" s="1"/>
  <c r="AF24" i="66"/>
  <c r="AF22" i="66"/>
  <c r="AE22" i="66"/>
  <c r="AE25" i="66" s="1"/>
  <c r="G22" i="66" s="1"/>
  <c r="AD22" i="66"/>
  <c r="AB22" i="66"/>
  <c r="AD21" i="66"/>
  <c r="AB21" i="66"/>
  <c r="AF19" i="66"/>
  <c r="AF25" i="66" s="1"/>
  <c r="H22" i="66" s="1"/>
  <c r="AE19" i="66"/>
  <c r="AD19" i="66"/>
  <c r="AB19" i="66"/>
  <c r="AE18" i="66"/>
  <c r="AE24" i="66" s="1"/>
  <c r="AD18" i="66"/>
  <c r="AD24" i="66" s="1"/>
  <c r="M10" i="66"/>
  <c r="D10" i="66"/>
  <c r="M9" i="66"/>
  <c r="D9" i="66"/>
  <c r="M8" i="66"/>
  <c r="D8" i="66"/>
  <c r="AB89" i="65"/>
  <c r="AB88" i="65"/>
  <c r="AE83" i="65"/>
  <c r="G19" i="65" s="1"/>
  <c r="AD83" i="65"/>
  <c r="F19" i="65" s="1"/>
  <c r="M82" i="65"/>
  <c r="AD80" i="65"/>
  <c r="AB80" i="65"/>
  <c r="I83" i="65" s="1"/>
  <c r="A79" i="65"/>
  <c r="AF78" i="65"/>
  <c r="AF80" i="65" s="1"/>
  <c r="AE78" i="65"/>
  <c r="AE80" i="65" s="1"/>
  <c r="AD78" i="65"/>
  <c r="L82" i="65" s="1"/>
  <c r="AB78" i="65"/>
  <c r="I82" i="65" s="1"/>
  <c r="AF76" i="65"/>
  <c r="AE76" i="65"/>
  <c r="AD76" i="65"/>
  <c r="AF74" i="65"/>
  <c r="AC74" i="65" s="1"/>
  <c r="AE74" i="65"/>
  <c r="AD74" i="65"/>
  <c r="AB74" i="65"/>
  <c r="AB87" i="65" s="1"/>
  <c r="AB71" i="65"/>
  <c r="AF69" i="65"/>
  <c r="AE69" i="65"/>
  <c r="AE21" i="65" s="1"/>
  <c r="AD69" i="65"/>
  <c r="AD21" i="65" s="1"/>
  <c r="AB69" i="65"/>
  <c r="AB21" i="65" s="1"/>
  <c r="AB66" i="65"/>
  <c r="AB64" i="65"/>
  <c r="M64" i="65"/>
  <c r="N63" i="65"/>
  <c r="I63" i="65"/>
  <c r="AE61" i="65"/>
  <c r="AD61" i="65"/>
  <c r="A60" i="65"/>
  <c r="AF59" i="65"/>
  <c r="AF61" i="65" s="1"/>
  <c r="AE59" i="65"/>
  <c r="M63" i="65" s="1"/>
  <c r="AD59" i="65"/>
  <c r="L63" i="65" s="1"/>
  <c r="AB59" i="65"/>
  <c r="AB61" i="65" s="1"/>
  <c r="AF57" i="65"/>
  <c r="AE57" i="65"/>
  <c r="AD57" i="65"/>
  <c r="AF55" i="65"/>
  <c r="AC55" i="65" s="1"/>
  <c r="AE55" i="65"/>
  <c r="AD55" i="65"/>
  <c r="AB55" i="65"/>
  <c r="AB65" i="65" s="1"/>
  <c r="AB52" i="65"/>
  <c r="AF50" i="65"/>
  <c r="AF18" i="65" s="1"/>
  <c r="AF24" i="65" s="1"/>
  <c r="AE50" i="65"/>
  <c r="AE18" i="65" s="1"/>
  <c r="AE24" i="65" s="1"/>
  <c r="AD50" i="65"/>
  <c r="AD18" i="65" s="1"/>
  <c r="AB50" i="65"/>
  <c r="AD24" i="65"/>
  <c r="AF22" i="65"/>
  <c r="AE22" i="65"/>
  <c r="AD22" i="65"/>
  <c r="AB22" i="65"/>
  <c r="AF21" i="65"/>
  <c r="AF19" i="65"/>
  <c r="AF25" i="65" s="1"/>
  <c r="H22" i="65" s="1"/>
  <c r="AE19" i="65"/>
  <c r="AE25" i="65" s="1"/>
  <c r="G22" i="65" s="1"/>
  <c r="AD19" i="65"/>
  <c r="AD25" i="65" s="1"/>
  <c r="F22" i="65" s="1"/>
  <c r="AB19" i="65"/>
  <c r="AB25" i="65" s="1"/>
  <c r="D22" i="65" s="1"/>
  <c r="AB18" i="65"/>
  <c r="M10" i="65"/>
  <c r="D10" i="65"/>
  <c r="M9" i="65"/>
  <c r="D9" i="65"/>
  <c r="M8" i="65"/>
  <c r="D8" i="65"/>
  <c r="AB88" i="64"/>
  <c r="AB87" i="64"/>
  <c r="AB86" i="64"/>
  <c r="AB76" i="64" s="1"/>
  <c r="AD82" i="64"/>
  <c r="A79" i="64"/>
  <c r="AF78" i="64"/>
  <c r="AF80" i="64" s="1"/>
  <c r="AE78" i="64"/>
  <c r="AE80" i="64" s="1"/>
  <c r="AD78" i="64"/>
  <c r="AD80" i="64" s="1"/>
  <c r="AB78" i="64"/>
  <c r="I82" i="64" s="1"/>
  <c r="AF76" i="64"/>
  <c r="AE76" i="64"/>
  <c r="AD76" i="64"/>
  <c r="AF74" i="64"/>
  <c r="AE74" i="64"/>
  <c r="AD74" i="64"/>
  <c r="AC74" i="64"/>
  <c r="K77" i="64" s="1"/>
  <c r="AB74" i="64"/>
  <c r="AB89" i="64" s="1"/>
  <c r="AB71" i="64"/>
  <c r="AF69" i="64"/>
  <c r="AE69" i="64"/>
  <c r="AD69" i="64"/>
  <c r="AB69" i="64"/>
  <c r="AB21" i="64" s="1"/>
  <c r="AB66" i="64"/>
  <c r="L63" i="64"/>
  <c r="AB61" i="64"/>
  <c r="A60" i="64"/>
  <c r="AF59" i="64"/>
  <c r="AF61" i="64" s="1"/>
  <c r="AE59" i="64"/>
  <c r="AE61" i="64" s="1"/>
  <c r="AE83" i="64" s="1"/>
  <c r="G19" i="64" s="1"/>
  <c r="AD59" i="64"/>
  <c r="AD61" i="64" s="1"/>
  <c r="AB59" i="64"/>
  <c r="I63" i="64" s="1"/>
  <c r="AF57" i="64"/>
  <c r="AE57" i="64"/>
  <c r="AD57" i="64"/>
  <c r="AF55" i="64"/>
  <c r="AE55" i="64"/>
  <c r="AD55" i="64"/>
  <c r="AB55" i="64"/>
  <c r="AB65" i="64" s="1"/>
  <c r="AB52" i="64"/>
  <c r="AF50" i="64"/>
  <c r="AE50" i="64"/>
  <c r="AD50" i="64"/>
  <c r="AB50" i="64"/>
  <c r="AB18" i="64" s="1"/>
  <c r="AB24" i="64" s="1"/>
  <c r="AF25" i="64"/>
  <c r="H22" i="64" s="1"/>
  <c r="AF22" i="64"/>
  <c r="AE22" i="64"/>
  <c r="AD22" i="64"/>
  <c r="AB22" i="64"/>
  <c r="F22" i="64"/>
  <c r="AF21" i="64"/>
  <c r="AE21" i="64"/>
  <c r="AD21" i="64"/>
  <c r="AF19" i="64"/>
  <c r="AE19" i="64"/>
  <c r="AE25" i="64" s="1"/>
  <c r="G22" i="64" s="1"/>
  <c r="AD19" i="64"/>
  <c r="AD25" i="64" s="1"/>
  <c r="AB19" i="64"/>
  <c r="AB25" i="64" s="1"/>
  <c r="D22" i="64" s="1"/>
  <c r="AF18" i="64"/>
  <c r="AF24" i="64" s="1"/>
  <c r="AE18" i="64"/>
  <c r="AE24" i="64" s="1"/>
  <c r="AD18" i="64"/>
  <c r="AD24" i="64" s="1"/>
  <c r="M10" i="64"/>
  <c r="D10" i="64"/>
  <c r="M9" i="64"/>
  <c r="D9" i="64"/>
  <c r="M8" i="64"/>
  <c r="D8" i="64"/>
  <c r="M82" i="63"/>
  <c r="A79" i="63"/>
  <c r="AF78" i="63"/>
  <c r="N82" i="63" s="1"/>
  <c r="AE78" i="63"/>
  <c r="AE80" i="63" s="1"/>
  <c r="M83" i="63" s="1"/>
  <c r="AD78" i="63"/>
  <c r="AD80" i="63" s="1"/>
  <c r="AB78" i="63"/>
  <c r="AB80" i="63" s="1"/>
  <c r="AF76" i="63"/>
  <c r="AE76" i="63"/>
  <c r="AD76" i="63"/>
  <c r="AF74" i="63"/>
  <c r="AE74" i="63"/>
  <c r="AD74" i="63"/>
  <c r="AC74" i="63"/>
  <c r="AB74" i="63"/>
  <c r="AB71" i="63"/>
  <c r="AB21" i="63" s="1"/>
  <c r="AF69" i="63"/>
  <c r="AE69" i="63"/>
  <c r="AD69" i="63"/>
  <c r="AB69" i="63"/>
  <c r="AC65" i="63"/>
  <c r="AB65" i="63"/>
  <c r="N63" i="63"/>
  <c r="I63" i="63"/>
  <c r="K62" i="63"/>
  <c r="K61" i="63"/>
  <c r="A60" i="63"/>
  <c r="AF59" i="63"/>
  <c r="AF61" i="63" s="1"/>
  <c r="AE59" i="63"/>
  <c r="AE61" i="63" s="1"/>
  <c r="AD59" i="63"/>
  <c r="AD61" i="63" s="1"/>
  <c r="AB59" i="63"/>
  <c r="AB61" i="63" s="1"/>
  <c r="K58" i="63"/>
  <c r="AF57" i="63"/>
  <c r="AE57" i="63"/>
  <c r="AD57" i="63"/>
  <c r="AF55" i="63"/>
  <c r="AE55" i="63"/>
  <c r="AD55" i="63"/>
  <c r="AC55" i="63"/>
  <c r="AB55" i="63"/>
  <c r="AB66" i="63" s="1"/>
  <c r="AB52" i="63"/>
  <c r="AF50" i="63"/>
  <c r="AE50" i="63"/>
  <c r="AD50" i="63"/>
  <c r="AB50" i="63"/>
  <c r="AE25" i="63"/>
  <c r="G22" i="63" s="1"/>
  <c r="AD25" i="63"/>
  <c r="F22" i="63" s="1"/>
  <c r="AF22" i="63"/>
  <c r="AF25" i="63" s="1"/>
  <c r="H22" i="63" s="1"/>
  <c r="AE22" i="63"/>
  <c r="AD22" i="63"/>
  <c r="AB22" i="63"/>
  <c r="AF21" i="63"/>
  <c r="AE21" i="63"/>
  <c r="AD21" i="63"/>
  <c r="AF19" i="63"/>
  <c r="AE19" i="63"/>
  <c r="AD19" i="63"/>
  <c r="AB19" i="63"/>
  <c r="AB25" i="63" s="1"/>
  <c r="D22" i="63" s="1"/>
  <c r="AF18" i="63"/>
  <c r="AE18" i="63"/>
  <c r="AE24" i="63" s="1"/>
  <c r="AD18" i="63"/>
  <c r="AD24" i="63" s="1"/>
  <c r="AB18" i="63"/>
  <c r="AB24" i="63" s="1"/>
  <c r="G18" i="63"/>
  <c r="F17" i="63"/>
  <c r="D17" i="63"/>
  <c r="M10" i="63"/>
  <c r="D10" i="63"/>
  <c r="M9" i="63"/>
  <c r="D9" i="63"/>
  <c r="M8" i="63"/>
  <c r="D8" i="63"/>
  <c r="AB89" i="62"/>
  <c r="AB86" i="62"/>
  <c r="M82" i="62"/>
  <c r="AF80" i="62"/>
  <c r="A79" i="62"/>
  <c r="AF78" i="62"/>
  <c r="N82" i="62" s="1"/>
  <c r="AE78" i="62"/>
  <c r="AE80" i="62" s="1"/>
  <c r="M83" i="62" s="1"/>
  <c r="AD78" i="62"/>
  <c r="AB78" i="62"/>
  <c r="AB80" i="62" s="1"/>
  <c r="AF76" i="62"/>
  <c r="AE76" i="62"/>
  <c r="AD76" i="62"/>
  <c r="AB76" i="62"/>
  <c r="AF74" i="62"/>
  <c r="AE74" i="62"/>
  <c r="AC74" i="62" s="1"/>
  <c r="AD74" i="62"/>
  <c r="AB74" i="62"/>
  <c r="AB88" i="62" s="1"/>
  <c r="AB71" i="62"/>
  <c r="AF69" i="62"/>
  <c r="AF21" i="62" s="1"/>
  <c r="AE69" i="62"/>
  <c r="AE21" i="62" s="1"/>
  <c r="AD69" i="62"/>
  <c r="AB69" i="62"/>
  <c r="AC64" i="62"/>
  <c r="N63" i="62"/>
  <c r="L63" i="62"/>
  <c r="K62" i="62"/>
  <c r="AF61" i="62"/>
  <c r="AE61" i="62"/>
  <c r="A60" i="62"/>
  <c r="AF59" i="62"/>
  <c r="AE59" i="62"/>
  <c r="M63" i="62" s="1"/>
  <c r="AD59" i="62"/>
  <c r="AD61" i="62" s="1"/>
  <c r="AB59" i="62"/>
  <c r="AB61" i="62" s="1"/>
  <c r="AF57" i="62"/>
  <c r="AE57" i="62"/>
  <c r="AD57" i="62"/>
  <c r="AF55" i="62"/>
  <c r="AC55" i="62" s="1"/>
  <c r="AE55" i="62"/>
  <c r="AD55" i="62"/>
  <c r="AB55" i="62"/>
  <c r="AB65" i="62" s="1"/>
  <c r="AB52" i="62"/>
  <c r="AB18" i="62" s="1"/>
  <c r="AB24" i="62" s="1"/>
  <c r="AF50" i="62"/>
  <c r="AF18" i="62" s="1"/>
  <c r="AF24" i="62" s="1"/>
  <c r="AE50" i="62"/>
  <c r="AD50" i="62"/>
  <c r="AB50" i="62"/>
  <c r="AF22" i="62"/>
  <c r="AE22" i="62"/>
  <c r="AD22" i="62"/>
  <c r="AD25" i="62" s="1"/>
  <c r="F22" i="62" s="1"/>
  <c r="AB22" i="62"/>
  <c r="AB25" i="62" s="1"/>
  <c r="D22" i="62" s="1"/>
  <c r="AD21" i="62"/>
  <c r="AB21" i="62"/>
  <c r="AF19" i="62"/>
  <c r="AF25" i="62" s="1"/>
  <c r="H22" i="62" s="1"/>
  <c r="AE19" i="62"/>
  <c r="AE25" i="62" s="1"/>
  <c r="G22" i="62" s="1"/>
  <c r="AD19" i="62"/>
  <c r="AB19" i="62"/>
  <c r="AE18" i="62"/>
  <c r="AE24" i="62" s="1"/>
  <c r="AD18" i="62"/>
  <c r="AD24" i="62" s="1"/>
  <c r="D17" i="62"/>
  <c r="M10" i="62"/>
  <c r="D10" i="62"/>
  <c r="M9" i="62"/>
  <c r="D9" i="62"/>
  <c r="M8" i="62"/>
  <c r="D8" i="62"/>
  <c r="M82" i="61"/>
  <c r="L82" i="61"/>
  <c r="A79" i="61"/>
  <c r="AF78" i="61"/>
  <c r="AE78" i="61"/>
  <c r="AE80" i="61" s="1"/>
  <c r="AD78" i="61"/>
  <c r="AD80" i="61" s="1"/>
  <c r="AB78" i="61"/>
  <c r="I82" i="61" s="1"/>
  <c r="AF76" i="61"/>
  <c r="AE76" i="61"/>
  <c r="AD76" i="61"/>
  <c r="AF74" i="61"/>
  <c r="AE74" i="61"/>
  <c r="AD74" i="61"/>
  <c r="AC74" i="61"/>
  <c r="AB74" i="61"/>
  <c r="AB71" i="61"/>
  <c r="AF69" i="61"/>
  <c r="AE69" i="61"/>
  <c r="AD69" i="61"/>
  <c r="AD21" i="61" s="1"/>
  <c r="AB69" i="61"/>
  <c r="AB66" i="61"/>
  <c r="AB64" i="61"/>
  <c r="AB63" i="61"/>
  <c r="AB57" i="61" s="1"/>
  <c r="L63" i="61"/>
  <c r="A60" i="61"/>
  <c r="AF59" i="61"/>
  <c r="N63" i="61" s="1"/>
  <c r="AE59" i="61"/>
  <c r="M63" i="61" s="1"/>
  <c r="AD59" i="61"/>
  <c r="AD61" i="61" s="1"/>
  <c r="AB59" i="61"/>
  <c r="AB61" i="61" s="1"/>
  <c r="AF57" i="61"/>
  <c r="AE57" i="61"/>
  <c r="AD57" i="61"/>
  <c r="AF55" i="61"/>
  <c r="AE55" i="61"/>
  <c r="AC55" i="61" s="1"/>
  <c r="AD55" i="61"/>
  <c r="AB55" i="61"/>
  <c r="AB65" i="61" s="1"/>
  <c r="AB52" i="61"/>
  <c r="AF50" i="61"/>
  <c r="AF18" i="61" s="1"/>
  <c r="AF24" i="61" s="1"/>
  <c r="AE50" i="61"/>
  <c r="AD50" i="61"/>
  <c r="AB50" i="61"/>
  <c r="AB18" i="61" s="1"/>
  <c r="AB24" i="61" s="1"/>
  <c r="AF25" i="61"/>
  <c r="AF22" i="61"/>
  <c r="AE22" i="61"/>
  <c r="AD22" i="61"/>
  <c r="AB22" i="61"/>
  <c r="AB25" i="61" s="1"/>
  <c r="D22" i="61" s="1"/>
  <c r="H22" i="61"/>
  <c r="AF21" i="61"/>
  <c r="AE21" i="61"/>
  <c r="AB21" i="61"/>
  <c r="AF19" i="61"/>
  <c r="AE19" i="61"/>
  <c r="AE25" i="61" s="1"/>
  <c r="G22" i="61" s="1"/>
  <c r="AD19" i="61"/>
  <c r="AD25" i="61" s="1"/>
  <c r="F22" i="61" s="1"/>
  <c r="AB19" i="61"/>
  <c r="AE18" i="61"/>
  <c r="AE24" i="61" s="1"/>
  <c r="AD18" i="61"/>
  <c r="AD24" i="61" s="1"/>
  <c r="M10" i="61"/>
  <c r="D10" i="61"/>
  <c r="M9" i="61"/>
  <c r="D9" i="61"/>
  <c r="M8" i="61"/>
  <c r="D8" i="61"/>
  <c r="N83" i="60"/>
  <c r="I83" i="60"/>
  <c r="N82" i="60"/>
  <c r="L82" i="60"/>
  <c r="I82" i="60"/>
  <c r="AF80" i="60"/>
  <c r="H18" i="60" s="1"/>
  <c r="AE80" i="60"/>
  <c r="G18" i="60" s="1"/>
  <c r="K80" i="60"/>
  <c r="A79" i="60"/>
  <c r="AF78" i="60"/>
  <c r="AE78" i="60"/>
  <c r="M82" i="60" s="1"/>
  <c r="AD78" i="60"/>
  <c r="AD80" i="60" s="1"/>
  <c r="F18" i="60" s="1"/>
  <c r="AB78" i="60"/>
  <c r="AB80" i="60" s="1"/>
  <c r="D18" i="60" s="1"/>
  <c r="K77" i="60"/>
  <c r="AF76" i="60"/>
  <c r="AE76" i="60"/>
  <c r="AD76" i="60"/>
  <c r="AF74" i="60"/>
  <c r="AE74" i="60"/>
  <c r="AD74" i="60"/>
  <c r="AC74" i="60"/>
  <c r="AB74" i="60"/>
  <c r="AB89" i="60" s="1"/>
  <c r="AB71" i="60"/>
  <c r="AF69" i="60"/>
  <c r="AF21" i="60" s="1"/>
  <c r="AE69" i="60"/>
  <c r="AD69" i="60"/>
  <c r="AD21" i="60" s="1"/>
  <c r="AB69" i="60"/>
  <c r="AB66" i="60"/>
  <c r="AC65" i="60"/>
  <c r="M63" i="60"/>
  <c r="L63" i="60"/>
  <c r="K62" i="60"/>
  <c r="A60" i="60"/>
  <c r="AF59" i="60"/>
  <c r="AE59" i="60"/>
  <c r="AE61" i="60" s="1"/>
  <c r="AE82" i="60" s="1"/>
  <c r="AD59" i="60"/>
  <c r="AD61" i="60" s="1"/>
  <c r="AB59" i="60"/>
  <c r="AB61" i="60" s="1"/>
  <c r="AF57" i="60"/>
  <c r="AE57" i="60"/>
  <c r="AD57" i="60"/>
  <c r="AF55" i="60"/>
  <c r="AE55" i="60"/>
  <c r="AD55" i="60"/>
  <c r="AC55" i="60"/>
  <c r="AC64" i="60" s="1"/>
  <c r="AB55" i="60"/>
  <c r="AB64" i="60" s="1"/>
  <c r="AB52" i="60"/>
  <c r="AF50" i="60"/>
  <c r="AE50" i="60"/>
  <c r="AE18" i="60" s="1"/>
  <c r="AE24" i="60" s="1"/>
  <c r="AD50" i="60"/>
  <c r="AB50" i="60"/>
  <c r="AF25" i="60"/>
  <c r="H22" i="60" s="1"/>
  <c r="AE25" i="60"/>
  <c r="G22" i="60" s="1"/>
  <c r="AF22" i="60"/>
  <c r="AE22" i="60"/>
  <c r="AD22" i="60"/>
  <c r="AB22" i="60"/>
  <c r="AE21" i="60"/>
  <c r="AB21" i="60"/>
  <c r="AF19" i="60"/>
  <c r="AE19" i="60"/>
  <c r="AD19" i="60"/>
  <c r="AD25" i="60" s="1"/>
  <c r="F22" i="60" s="1"/>
  <c r="AB19" i="60"/>
  <c r="AB25" i="60" s="1"/>
  <c r="D22" i="60" s="1"/>
  <c r="AF18" i="60"/>
  <c r="AD18" i="60"/>
  <c r="AB18" i="60"/>
  <c r="AB24" i="60" s="1"/>
  <c r="F17" i="60"/>
  <c r="M10" i="60"/>
  <c r="D10" i="60"/>
  <c r="M9" i="60"/>
  <c r="D9" i="60"/>
  <c r="M8" i="60"/>
  <c r="D8" i="60"/>
  <c r="AB87" i="59"/>
  <c r="AB86" i="59"/>
  <c r="N83" i="59"/>
  <c r="I83" i="59"/>
  <c r="N82" i="59"/>
  <c r="I82" i="59"/>
  <c r="AF80" i="59"/>
  <c r="H18" i="59" s="1"/>
  <c r="AE80" i="59"/>
  <c r="A79" i="59"/>
  <c r="AF78" i="59"/>
  <c r="AE78" i="59"/>
  <c r="M82" i="59" s="1"/>
  <c r="AD78" i="59"/>
  <c r="AD80" i="59" s="1"/>
  <c r="L83" i="59" s="1"/>
  <c r="AB78" i="59"/>
  <c r="AB80" i="59" s="1"/>
  <c r="AF76" i="59"/>
  <c r="AE76" i="59"/>
  <c r="AD76" i="59"/>
  <c r="AB76" i="59"/>
  <c r="AF74" i="59"/>
  <c r="AE74" i="59"/>
  <c r="AD74" i="59"/>
  <c r="AC74" i="59"/>
  <c r="K80" i="59" s="1"/>
  <c r="AB74" i="59"/>
  <c r="AB88" i="59" s="1"/>
  <c r="AB71" i="59"/>
  <c r="AF69" i="59"/>
  <c r="AF21" i="59" s="1"/>
  <c r="AE69" i="59"/>
  <c r="AE21" i="59" s="1"/>
  <c r="AE24" i="59" s="1"/>
  <c r="AD69" i="59"/>
  <c r="AB69" i="59"/>
  <c r="AB66" i="59"/>
  <c r="AB64" i="59"/>
  <c r="M63" i="59"/>
  <c r="AE61" i="59"/>
  <c r="M64" i="59" s="1"/>
  <c r="AD61" i="59"/>
  <c r="AD83" i="59" s="1"/>
  <c r="AB61" i="59"/>
  <c r="AB82" i="59" s="1"/>
  <c r="A60" i="59"/>
  <c r="AF59" i="59"/>
  <c r="AE59" i="59"/>
  <c r="AD59" i="59"/>
  <c r="L63" i="59" s="1"/>
  <c r="AB59" i="59"/>
  <c r="I63" i="59" s="1"/>
  <c r="AF57" i="59"/>
  <c r="AE57" i="59"/>
  <c r="AD57" i="59"/>
  <c r="AF55" i="59"/>
  <c r="AE55" i="59"/>
  <c r="AD55" i="59"/>
  <c r="AB55" i="59"/>
  <c r="AB65" i="59" s="1"/>
  <c r="AB52" i="59"/>
  <c r="AF50" i="59"/>
  <c r="AF18" i="59" s="1"/>
  <c r="AF24" i="59" s="1"/>
  <c r="AE50" i="59"/>
  <c r="AE18" i="59" s="1"/>
  <c r="AD50" i="59"/>
  <c r="AB50" i="59"/>
  <c r="AF25" i="59"/>
  <c r="AD25" i="59"/>
  <c r="F22" i="59" s="1"/>
  <c r="AB25" i="59"/>
  <c r="D22" i="59" s="1"/>
  <c r="AF22" i="59"/>
  <c r="AE22" i="59"/>
  <c r="AD22" i="59"/>
  <c r="AB22" i="59"/>
  <c r="H22" i="59"/>
  <c r="AD21" i="59"/>
  <c r="AB21" i="59"/>
  <c r="AF19" i="59"/>
  <c r="AE19" i="59"/>
  <c r="AE25" i="59" s="1"/>
  <c r="G22" i="59" s="1"/>
  <c r="AD19" i="59"/>
  <c r="AB19" i="59"/>
  <c r="F19" i="59"/>
  <c r="AD18" i="59"/>
  <c r="AD24" i="59" s="1"/>
  <c r="F18" i="59"/>
  <c r="D18" i="59"/>
  <c r="G17" i="59"/>
  <c r="F17" i="59"/>
  <c r="M10" i="59"/>
  <c r="D10" i="59"/>
  <c r="M9" i="59"/>
  <c r="D9" i="59"/>
  <c r="M8" i="59"/>
  <c r="D8" i="59"/>
  <c r="AB89" i="58"/>
  <c r="AB88" i="58"/>
  <c r="AB86" i="58"/>
  <c r="AB76" i="58" s="1"/>
  <c r="AD83" i="58"/>
  <c r="F19" i="58" s="1"/>
  <c r="L83" i="58"/>
  <c r="L82" i="58"/>
  <c r="AF80" i="58"/>
  <c r="N83" i="58" s="1"/>
  <c r="AD80" i="58"/>
  <c r="F18" i="58" s="1"/>
  <c r="AB80" i="58"/>
  <c r="I83" i="58" s="1"/>
  <c r="A79" i="58"/>
  <c r="AF78" i="58"/>
  <c r="N82" i="58" s="1"/>
  <c r="AE78" i="58"/>
  <c r="AE80" i="58" s="1"/>
  <c r="AD78" i="58"/>
  <c r="AB78" i="58"/>
  <c r="I82" i="58" s="1"/>
  <c r="AF76" i="58"/>
  <c r="AE76" i="58"/>
  <c r="AD76" i="58"/>
  <c r="AF74" i="58"/>
  <c r="AE74" i="58"/>
  <c r="AD74" i="58"/>
  <c r="AB74" i="58"/>
  <c r="AB87" i="58" s="1"/>
  <c r="AB71" i="58"/>
  <c r="AF69" i="58"/>
  <c r="AF21" i="58" s="1"/>
  <c r="AE69" i="58"/>
  <c r="AE21" i="58" s="1"/>
  <c r="AD69" i="58"/>
  <c r="AB69" i="58"/>
  <c r="AC66" i="58"/>
  <c r="AB64" i="58"/>
  <c r="L64" i="58"/>
  <c r="I64" i="58"/>
  <c r="L63" i="58"/>
  <c r="K62" i="58"/>
  <c r="AD61" i="58"/>
  <c r="AB61" i="58"/>
  <c r="A60" i="58"/>
  <c r="AF59" i="58"/>
  <c r="N63" i="58" s="1"/>
  <c r="AE59" i="58"/>
  <c r="AD59" i="58"/>
  <c r="AB59" i="58"/>
  <c r="I63" i="58" s="1"/>
  <c r="AF57" i="58"/>
  <c r="AE57" i="58"/>
  <c r="AD57" i="58"/>
  <c r="AF55" i="58"/>
  <c r="AE55" i="58"/>
  <c r="AD55" i="58"/>
  <c r="AC55" i="58"/>
  <c r="AB55" i="58"/>
  <c r="AB66" i="58" s="1"/>
  <c r="AB52" i="58"/>
  <c r="AF50" i="58"/>
  <c r="AF18" i="58" s="1"/>
  <c r="AF24" i="58" s="1"/>
  <c r="AE50" i="58"/>
  <c r="AE18" i="58" s="1"/>
  <c r="AE24" i="58" s="1"/>
  <c r="AD50" i="58"/>
  <c r="AB50" i="58"/>
  <c r="AE25" i="58"/>
  <c r="G22" i="58" s="1"/>
  <c r="AF22" i="58"/>
  <c r="AE22" i="58"/>
  <c r="AD22" i="58"/>
  <c r="AB22" i="58"/>
  <c r="H22" i="58"/>
  <c r="AD21" i="58"/>
  <c r="AB21" i="58"/>
  <c r="AF19" i="58"/>
  <c r="AF25" i="58" s="1"/>
  <c r="AE19" i="58"/>
  <c r="AD19" i="58"/>
  <c r="AD25" i="58" s="1"/>
  <c r="F22" i="58" s="1"/>
  <c r="AB19" i="58"/>
  <c r="AB25" i="58" s="1"/>
  <c r="D22" i="58" s="1"/>
  <c r="AD18" i="58"/>
  <c r="AD24" i="58" s="1"/>
  <c r="H18" i="58"/>
  <c r="D18" i="58"/>
  <c r="D17" i="58"/>
  <c r="M10" i="58"/>
  <c r="D10" i="58"/>
  <c r="M9" i="58"/>
  <c r="D9" i="58"/>
  <c r="M8" i="58"/>
  <c r="D8" i="58"/>
  <c r="AB89" i="57"/>
  <c r="AF83" i="57"/>
  <c r="H19" i="57" s="1"/>
  <c r="AE83" i="57"/>
  <c r="G19" i="57" s="1"/>
  <c r="L82" i="57"/>
  <c r="AF80" i="57"/>
  <c r="N83" i="57" s="1"/>
  <c r="A79" i="57"/>
  <c r="AF78" i="57"/>
  <c r="N82" i="57" s="1"/>
  <c r="AE78" i="57"/>
  <c r="AE80" i="57" s="1"/>
  <c r="M83" i="57" s="1"/>
  <c r="AD78" i="57"/>
  <c r="AD80" i="57" s="1"/>
  <c r="L83" i="57" s="1"/>
  <c r="AB78" i="57"/>
  <c r="I82" i="57" s="1"/>
  <c r="AF76" i="57"/>
  <c r="AE76" i="57"/>
  <c r="AD76" i="57"/>
  <c r="AF74" i="57"/>
  <c r="AE74" i="57"/>
  <c r="AD74" i="57"/>
  <c r="AB74" i="57"/>
  <c r="AB71" i="57"/>
  <c r="AB21" i="57" s="1"/>
  <c r="AF69" i="57"/>
  <c r="AF21" i="57" s="1"/>
  <c r="AE69" i="57"/>
  <c r="AD69" i="57"/>
  <c r="AB69" i="57"/>
  <c r="AB65" i="57"/>
  <c r="N64" i="57"/>
  <c r="M64" i="57"/>
  <c r="I64" i="57"/>
  <c r="M63" i="57"/>
  <c r="I63" i="57"/>
  <c r="A60" i="57"/>
  <c r="AF59" i="57"/>
  <c r="AF61" i="57" s="1"/>
  <c r="AE59" i="57"/>
  <c r="AE61" i="57" s="1"/>
  <c r="AD59" i="57"/>
  <c r="L63" i="57" s="1"/>
  <c r="AB59" i="57"/>
  <c r="AB61" i="57" s="1"/>
  <c r="AF57" i="57"/>
  <c r="AE57" i="57"/>
  <c r="AD57" i="57"/>
  <c r="AF55" i="57"/>
  <c r="AE55" i="57"/>
  <c r="AD55" i="57"/>
  <c r="AC55" i="57"/>
  <c r="AB55" i="57"/>
  <c r="AB52" i="57"/>
  <c r="AB18" i="57" s="1"/>
  <c r="AF50" i="57"/>
  <c r="AE50" i="57"/>
  <c r="AD50" i="57"/>
  <c r="AD18" i="57" s="1"/>
  <c r="AD24" i="57" s="1"/>
  <c r="AB50" i="57"/>
  <c r="AD25" i="57"/>
  <c r="F22" i="57" s="1"/>
  <c r="AF22" i="57"/>
  <c r="AE22" i="57"/>
  <c r="AD22" i="57"/>
  <c r="AB22" i="57"/>
  <c r="AB25" i="57" s="1"/>
  <c r="D22" i="57" s="1"/>
  <c r="AE21" i="57"/>
  <c r="AD21" i="57"/>
  <c r="AF19" i="57"/>
  <c r="AF25" i="57" s="1"/>
  <c r="H22" i="57" s="1"/>
  <c r="AE19" i="57"/>
  <c r="AE25" i="57" s="1"/>
  <c r="G22" i="57" s="1"/>
  <c r="AD19" i="57"/>
  <c r="AB19" i="57"/>
  <c r="AF18" i="57"/>
  <c r="AF24" i="57" s="1"/>
  <c r="AE18" i="57"/>
  <c r="AE24" i="57" s="1"/>
  <c r="H17" i="57"/>
  <c r="D17" i="57"/>
  <c r="M10" i="57"/>
  <c r="D10" i="57"/>
  <c r="M9" i="57"/>
  <c r="D9" i="57"/>
  <c r="M8" i="57"/>
  <c r="D8" i="57"/>
  <c r="AB89" i="56"/>
  <c r="AB88" i="56"/>
  <c r="AB87" i="56"/>
  <c r="AB86" i="56"/>
  <c r="AE83" i="56"/>
  <c r="G19" i="56" s="1"/>
  <c r="AD83" i="56"/>
  <c r="F19" i="56" s="1"/>
  <c r="N82" i="56"/>
  <c r="I82" i="56"/>
  <c r="A79" i="56"/>
  <c r="AF78" i="56"/>
  <c r="AF80" i="56" s="1"/>
  <c r="AE78" i="56"/>
  <c r="M82" i="56" s="1"/>
  <c r="AD78" i="56"/>
  <c r="L82" i="56" s="1"/>
  <c r="AB78" i="56"/>
  <c r="AB80" i="56" s="1"/>
  <c r="AF76" i="56"/>
  <c r="AE76" i="56"/>
  <c r="AD76" i="56"/>
  <c r="AB76" i="56"/>
  <c r="AF74" i="56"/>
  <c r="AE74" i="56"/>
  <c r="AD74" i="56"/>
  <c r="AC74" i="56"/>
  <c r="AC89" i="56" s="1"/>
  <c r="AB74" i="56"/>
  <c r="AB71" i="56"/>
  <c r="AF69" i="56"/>
  <c r="AF21" i="56" s="1"/>
  <c r="AE69" i="56"/>
  <c r="AE21" i="56" s="1"/>
  <c r="AD69" i="56"/>
  <c r="AD21" i="56" s="1"/>
  <c r="AB69" i="56"/>
  <c r="AB66" i="56"/>
  <c r="AB64" i="56"/>
  <c r="M64" i="56"/>
  <c r="AB63" i="56"/>
  <c r="AB57" i="56" s="1"/>
  <c r="N63" i="56"/>
  <c r="M63" i="56"/>
  <c r="L63" i="56"/>
  <c r="AE61" i="56"/>
  <c r="AD61" i="56"/>
  <c r="L64" i="56" s="1"/>
  <c r="A60" i="56"/>
  <c r="AF59" i="56"/>
  <c r="AF61" i="56" s="1"/>
  <c r="AE59" i="56"/>
  <c r="AD59" i="56"/>
  <c r="AB59" i="56"/>
  <c r="AB61" i="56" s="1"/>
  <c r="AF57" i="56"/>
  <c r="AE57" i="56"/>
  <c r="AD57" i="56"/>
  <c r="AF55" i="56"/>
  <c r="AE55" i="56"/>
  <c r="AD55" i="56"/>
  <c r="AB55" i="56"/>
  <c r="AB65" i="56" s="1"/>
  <c r="AB52" i="56"/>
  <c r="AB18" i="56" s="1"/>
  <c r="AB24" i="56" s="1"/>
  <c r="AF50" i="56"/>
  <c r="AF18" i="56" s="1"/>
  <c r="AF24" i="56" s="1"/>
  <c r="AE50" i="56"/>
  <c r="AD50" i="56"/>
  <c r="AB50" i="56"/>
  <c r="AE24" i="56"/>
  <c r="AD24" i="56"/>
  <c r="AF22" i="56"/>
  <c r="AE22" i="56"/>
  <c r="AD22" i="56"/>
  <c r="AB22" i="56"/>
  <c r="G22" i="56"/>
  <c r="AB21" i="56"/>
  <c r="AF19" i="56"/>
  <c r="AF25" i="56" s="1"/>
  <c r="H22" i="56" s="1"/>
  <c r="AE19" i="56"/>
  <c r="AE25" i="56" s="1"/>
  <c r="AD19" i="56"/>
  <c r="AD25" i="56" s="1"/>
  <c r="F22" i="56" s="1"/>
  <c r="AB19" i="56"/>
  <c r="AB25" i="56" s="1"/>
  <c r="D22" i="56" s="1"/>
  <c r="AE18" i="56"/>
  <c r="AD18" i="56"/>
  <c r="G17" i="56"/>
  <c r="F17" i="56"/>
  <c r="M10" i="56"/>
  <c r="D10" i="56"/>
  <c r="M9" i="56"/>
  <c r="D9" i="56"/>
  <c r="M8" i="56"/>
  <c r="D8" i="56"/>
  <c r="AB88" i="55"/>
  <c r="AB87" i="55"/>
  <c r="AB86" i="55"/>
  <c r="M83" i="55"/>
  <c r="M82" i="55"/>
  <c r="L82" i="55"/>
  <c r="AF80" i="55"/>
  <c r="H18" i="55" s="1"/>
  <c r="A79" i="55"/>
  <c r="AF78" i="55"/>
  <c r="N82" i="55" s="1"/>
  <c r="AE78" i="55"/>
  <c r="AE80" i="55" s="1"/>
  <c r="AD78" i="55"/>
  <c r="AD80" i="55" s="1"/>
  <c r="AB78" i="55"/>
  <c r="I82" i="55" s="1"/>
  <c r="AF76" i="55"/>
  <c r="AE76" i="55"/>
  <c r="AD76" i="55"/>
  <c r="AB76" i="55"/>
  <c r="AF74" i="55"/>
  <c r="AE74" i="55"/>
  <c r="AC74" i="55" s="1"/>
  <c r="AD74" i="55"/>
  <c r="AB74" i="55"/>
  <c r="AB89" i="55" s="1"/>
  <c r="AB71" i="55"/>
  <c r="AF69" i="55"/>
  <c r="AE69" i="55"/>
  <c r="AE21" i="55" s="1"/>
  <c r="AD69" i="55"/>
  <c r="AB69" i="55"/>
  <c r="AB21" i="55" s="1"/>
  <c r="AC66" i="55"/>
  <c r="N64" i="55"/>
  <c r="N63" i="55"/>
  <c r="M63" i="55"/>
  <c r="L63" i="55"/>
  <c r="I63" i="55"/>
  <c r="A60" i="55"/>
  <c r="AF59" i="55"/>
  <c r="AF61" i="55" s="1"/>
  <c r="AF83" i="55" s="1"/>
  <c r="H19" i="55" s="1"/>
  <c r="AE59" i="55"/>
  <c r="AE61" i="55" s="1"/>
  <c r="AD59" i="55"/>
  <c r="AD61" i="55" s="1"/>
  <c r="AB59" i="55"/>
  <c r="AB61" i="55" s="1"/>
  <c r="AF57" i="55"/>
  <c r="AE57" i="55"/>
  <c r="AD57" i="55"/>
  <c r="AF55" i="55"/>
  <c r="AE55" i="55"/>
  <c r="AD55" i="55"/>
  <c r="AC55" i="55"/>
  <c r="AC64" i="55" s="1"/>
  <c r="AB55" i="55"/>
  <c r="AB63" i="55" s="1"/>
  <c r="AB57" i="55" s="1"/>
  <c r="AB52" i="55"/>
  <c r="AF50" i="55"/>
  <c r="AE50" i="55"/>
  <c r="AD50" i="55"/>
  <c r="AD18" i="55" s="1"/>
  <c r="AD24" i="55" s="1"/>
  <c r="AB50" i="55"/>
  <c r="AB18" i="55" s="1"/>
  <c r="AB24" i="55" s="1"/>
  <c r="AE25" i="55"/>
  <c r="G22" i="55" s="1"/>
  <c r="AD25" i="55"/>
  <c r="F22" i="55" s="1"/>
  <c r="AF22" i="55"/>
  <c r="AE22" i="55"/>
  <c r="AD22" i="55"/>
  <c r="AB22" i="55"/>
  <c r="D22" i="55"/>
  <c r="AF21" i="55"/>
  <c r="AD21" i="55"/>
  <c r="AF19" i="55"/>
  <c r="AF25" i="55" s="1"/>
  <c r="H22" i="55" s="1"/>
  <c r="AE19" i="55"/>
  <c r="AD19" i="55"/>
  <c r="AB19" i="55"/>
  <c r="AB25" i="55" s="1"/>
  <c r="AF18" i="55"/>
  <c r="AF24" i="55" s="1"/>
  <c r="AE18" i="55"/>
  <c r="AE24" i="55" s="1"/>
  <c r="G18" i="55"/>
  <c r="H17" i="55"/>
  <c r="M10" i="55"/>
  <c r="D10" i="55"/>
  <c r="M9" i="55"/>
  <c r="D9" i="55"/>
  <c r="M8" i="55"/>
  <c r="D8" i="55"/>
  <c r="AB89" i="54"/>
  <c r="AB88" i="54"/>
  <c r="AB87" i="54"/>
  <c r="AB86" i="54"/>
  <c r="AB76" i="54" s="1"/>
  <c r="M83" i="54"/>
  <c r="N82" i="54"/>
  <c r="M82" i="54"/>
  <c r="AE80" i="54"/>
  <c r="G18" i="54" s="1"/>
  <c r="AD80" i="54"/>
  <c r="AD82" i="54" s="1"/>
  <c r="A79" i="54"/>
  <c r="AF78" i="54"/>
  <c r="AF80" i="54" s="1"/>
  <c r="AE78" i="54"/>
  <c r="AD78" i="54"/>
  <c r="L82" i="54" s="1"/>
  <c r="AB78" i="54"/>
  <c r="I82" i="54" s="1"/>
  <c r="AF76" i="54"/>
  <c r="AE76" i="54"/>
  <c r="AD76" i="54"/>
  <c r="AF74" i="54"/>
  <c r="AE74" i="54"/>
  <c r="AC74" i="54" s="1"/>
  <c r="AD74" i="54"/>
  <c r="AB74" i="54"/>
  <c r="AB71" i="54"/>
  <c r="AF69" i="54"/>
  <c r="AF21" i="54" s="1"/>
  <c r="AF24" i="54" s="1"/>
  <c r="AE69" i="54"/>
  <c r="AD69" i="54"/>
  <c r="AB69" i="54"/>
  <c r="AB21" i="54" s="1"/>
  <c r="M64" i="54"/>
  <c r="L64" i="54"/>
  <c r="N63" i="54"/>
  <c r="L63" i="54"/>
  <c r="I63" i="54"/>
  <c r="AF61" i="54"/>
  <c r="N64" i="54" s="1"/>
  <c r="AE61" i="54"/>
  <c r="AE83" i="54" s="1"/>
  <c r="A60" i="54"/>
  <c r="AF59" i="54"/>
  <c r="AE59" i="54"/>
  <c r="M63" i="54" s="1"/>
  <c r="AD59" i="54"/>
  <c r="AD61" i="54" s="1"/>
  <c r="F17" i="54" s="1"/>
  <c r="AB59" i="54"/>
  <c r="AB61" i="54" s="1"/>
  <c r="AF57" i="54"/>
  <c r="AE57" i="54"/>
  <c r="AD57" i="54"/>
  <c r="AF55" i="54"/>
  <c r="AE55" i="54"/>
  <c r="AD55" i="54"/>
  <c r="AC55" i="54"/>
  <c r="K62" i="54" s="1"/>
  <c r="AB55" i="54"/>
  <c r="AB66" i="54" s="1"/>
  <c r="AB52" i="54"/>
  <c r="AF50" i="54"/>
  <c r="AF18" i="54" s="1"/>
  <c r="AE50" i="54"/>
  <c r="AD50" i="54"/>
  <c r="AD18" i="54" s="1"/>
  <c r="AD24" i="54" s="1"/>
  <c r="AB50" i="54"/>
  <c r="AB18" i="54" s="1"/>
  <c r="AB24" i="54" s="1"/>
  <c r="AE25" i="54"/>
  <c r="G22" i="54" s="1"/>
  <c r="AD25" i="54"/>
  <c r="F22" i="54" s="1"/>
  <c r="AF22" i="54"/>
  <c r="AE22" i="54"/>
  <c r="AD22" i="54"/>
  <c r="AB22" i="54"/>
  <c r="AB25" i="54" s="1"/>
  <c r="D22" i="54" s="1"/>
  <c r="AE21" i="54"/>
  <c r="AD21" i="54"/>
  <c r="AF19" i="54"/>
  <c r="AF25" i="54" s="1"/>
  <c r="H22" i="54" s="1"/>
  <c r="AE19" i="54"/>
  <c r="AD19" i="54"/>
  <c r="AB19" i="54"/>
  <c r="G19" i="54"/>
  <c r="AE18" i="54"/>
  <c r="H17" i="54"/>
  <c r="G17" i="54"/>
  <c r="M10" i="54"/>
  <c r="D10" i="54"/>
  <c r="M9" i="54"/>
  <c r="D9" i="54"/>
  <c r="M8" i="54"/>
  <c r="D8" i="54"/>
  <c r="A79" i="53"/>
  <c r="AF78" i="53"/>
  <c r="N82" i="53" s="1"/>
  <c r="AE78" i="53"/>
  <c r="AE80" i="53" s="1"/>
  <c r="AD78" i="53"/>
  <c r="AD80" i="53" s="1"/>
  <c r="AB78" i="53"/>
  <c r="AB80" i="53" s="1"/>
  <c r="AF76" i="53"/>
  <c r="AE76" i="53"/>
  <c r="AD76" i="53"/>
  <c r="AF74" i="53"/>
  <c r="AE74" i="53"/>
  <c r="AC74" i="53" s="1"/>
  <c r="AD74" i="53"/>
  <c r="AB74" i="53"/>
  <c r="AB89" i="53" s="1"/>
  <c r="AB71" i="53"/>
  <c r="AF69" i="53"/>
  <c r="AE69" i="53"/>
  <c r="AD69" i="53"/>
  <c r="AB69" i="53"/>
  <c r="AB21" i="53" s="1"/>
  <c r="L63" i="53"/>
  <c r="I63" i="53"/>
  <c r="A60" i="53"/>
  <c r="AF59" i="53"/>
  <c r="AF61" i="53" s="1"/>
  <c r="AE59" i="53"/>
  <c r="AE61" i="53" s="1"/>
  <c r="AD59" i="53"/>
  <c r="AD61" i="53" s="1"/>
  <c r="AB59" i="53"/>
  <c r="AB61" i="53" s="1"/>
  <c r="AF57" i="53"/>
  <c r="AE57" i="53"/>
  <c r="AD57" i="53"/>
  <c r="AF55" i="53"/>
  <c r="AC55" i="53" s="1"/>
  <c r="AE55" i="53"/>
  <c r="AD55" i="53"/>
  <c r="AB55" i="53"/>
  <c r="AB63" i="53" s="1"/>
  <c r="AB57" i="53" s="1"/>
  <c r="AB52" i="53"/>
  <c r="AF50" i="53"/>
  <c r="AE50" i="53"/>
  <c r="AD50" i="53"/>
  <c r="AD18" i="53" s="1"/>
  <c r="AD24" i="53" s="1"/>
  <c r="AB50" i="53"/>
  <c r="AF22" i="53"/>
  <c r="AF25" i="53" s="1"/>
  <c r="H22" i="53" s="1"/>
  <c r="AE22" i="53"/>
  <c r="AE25" i="53" s="1"/>
  <c r="G22" i="53" s="1"/>
  <c r="AD22" i="53"/>
  <c r="AB22" i="53"/>
  <c r="AF21" i="53"/>
  <c r="AE21" i="53"/>
  <c r="AD21" i="53"/>
  <c r="AF19" i="53"/>
  <c r="AE19" i="53"/>
  <c r="AD19" i="53"/>
  <c r="AD25" i="53" s="1"/>
  <c r="F22" i="53" s="1"/>
  <c r="AB19" i="53"/>
  <c r="AB25" i="53" s="1"/>
  <c r="D22" i="53" s="1"/>
  <c r="AF18" i="53"/>
  <c r="AF24" i="53" s="1"/>
  <c r="AE18" i="53"/>
  <c r="AE24" i="53" s="1"/>
  <c r="AB18" i="53"/>
  <c r="AB24" i="53" s="1"/>
  <c r="M10" i="53"/>
  <c r="D10" i="53"/>
  <c r="M9" i="53"/>
  <c r="D9" i="53"/>
  <c r="M8" i="53"/>
  <c r="D8" i="53"/>
  <c r="AB87" i="52"/>
  <c r="AB86" i="52"/>
  <c r="AB76" i="52" s="1"/>
  <c r="A79" i="52"/>
  <c r="AF78" i="52"/>
  <c r="AF80" i="52" s="1"/>
  <c r="AE78" i="52"/>
  <c r="AE80" i="52" s="1"/>
  <c r="AD78" i="52"/>
  <c r="L82" i="52" s="1"/>
  <c r="AB78" i="52"/>
  <c r="AB80" i="52" s="1"/>
  <c r="AF76" i="52"/>
  <c r="AE76" i="52"/>
  <c r="AD76" i="52"/>
  <c r="AF74" i="52"/>
  <c r="AE74" i="52"/>
  <c r="AD74" i="52"/>
  <c r="AC74" i="52"/>
  <c r="AC88" i="52" s="1"/>
  <c r="AB74" i="52"/>
  <c r="AB88" i="52" s="1"/>
  <c r="AB71" i="52"/>
  <c r="AF69" i="52"/>
  <c r="AE69" i="52"/>
  <c r="AD69" i="52"/>
  <c r="AB69" i="52"/>
  <c r="AB66" i="52"/>
  <c r="L63" i="52"/>
  <c r="I63" i="52"/>
  <c r="A60" i="52"/>
  <c r="AF59" i="52"/>
  <c r="AF61" i="52" s="1"/>
  <c r="AE59" i="52"/>
  <c r="M63" i="52" s="1"/>
  <c r="AD59" i="52"/>
  <c r="AD61" i="52" s="1"/>
  <c r="AB59" i="52"/>
  <c r="AB61" i="52" s="1"/>
  <c r="AF57" i="52"/>
  <c r="AE57" i="52"/>
  <c r="AD57" i="52"/>
  <c r="AF55" i="52"/>
  <c r="AE55" i="52"/>
  <c r="AD55" i="52"/>
  <c r="AC55" i="52" s="1"/>
  <c r="AB55" i="52"/>
  <c r="AB65" i="52" s="1"/>
  <c r="AB52" i="52"/>
  <c r="AF50" i="52"/>
  <c r="AF18" i="52" s="1"/>
  <c r="AF24" i="52" s="1"/>
  <c r="AE50" i="52"/>
  <c r="AD50" i="52"/>
  <c r="AD18" i="52" s="1"/>
  <c r="AD24" i="52" s="1"/>
  <c r="AB50" i="52"/>
  <c r="AF22" i="52"/>
  <c r="AF25" i="52" s="1"/>
  <c r="H22" i="52" s="1"/>
  <c r="AE22" i="52"/>
  <c r="AE25" i="52" s="1"/>
  <c r="G22" i="52" s="1"/>
  <c r="AD22" i="52"/>
  <c r="AD25" i="52" s="1"/>
  <c r="F22" i="52" s="1"/>
  <c r="AB22" i="52"/>
  <c r="AB25" i="52" s="1"/>
  <c r="D22" i="52" s="1"/>
  <c r="AF21" i="52"/>
  <c r="AE21" i="52"/>
  <c r="AD21" i="52"/>
  <c r="AB21" i="52"/>
  <c r="AF19" i="52"/>
  <c r="AE19" i="52"/>
  <c r="AD19" i="52"/>
  <c r="AB19" i="52"/>
  <c r="AE18" i="52"/>
  <c r="AE24" i="52" s="1"/>
  <c r="AB18" i="52"/>
  <c r="AB24" i="52" s="1"/>
  <c r="M10" i="52"/>
  <c r="D10" i="52"/>
  <c r="M9" i="52"/>
  <c r="D9" i="52"/>
  <c r="M8" i="52"/>
  <c r="D8" i="52"/>
  <c r="AB89" i="51"/>
  <c r="AB86" i="51"/>
  <c r="AB76" i="51" s="1"/>
  <c r="M82" i="51"/>
  <c r="A79" i="51"/>
  <c r="AF78" i="51"/>
  <c r="AF80" i="51" s="1"/>
  <c r="AE78" i="51"/>
  <c r="AE80" i="51" s="1"/>
  <c r="AD78" i="51"/>
  <c r="AD80" i="51" s="1"/>
  <c r="AB78" i="51"/>
  <c r="I82" i="51" s="1"/>
  <c r="AF76" i="51"/>
  <c r="AE76" i="51"/>
  <c r="AD76" i="51"/>
  <c r="AF74" i="51"/>
  <c r="AC74" i="51" s="1"/>
  <c r="AE74" i="51"/>
  <c r="AD74" i="51"/>
  <c r="AB74" i="51"/>
  <c r="AB87" i="51" s="1"/>
  <c r="AB71" i="51"/>
  <c r="AB21" i="51" s="1"/>
  <c r="AF69" i="51"/>
  <c r="AE69" i="51"/>
  <c r="AE21" i="51" s="1"/>
  <c r="AD69" i="51"/>
  <c r="AB69" i="51"/>
  <c r="N63" i="51"/>
  <c r="I63" i="51"/>
  <c r="A60" i="51"/>
  <c r="AF59" i="51"/>
  <c r="AF61" i="51" s="1"/>
  <c r="AE59" i="51"/>
  <c r="AE61" i="51" s="1"/>
  <c r="AD59" i="51"/>
  <c r="AD61" i="51" s="1"/>
  <c r="AB59" i="51"/>
  <c r="AB61" i="51" s="1"/>
  <c r="AF57" i="51"/>
  <c r="AE57" i="51"/>
  <c r="AD57" i="51"/>
  <c r="AF55" i="51"/>
  <c r="AC55" i="51" s="1"/>
  <c r="AE55" i="51"/>
  <c r="AD55" i="51"/>
  <c r="AB55" i="51"/>
  <c r="AB66" i="51" s="1"/>
  <c r="AB52" i="51"/>
  <c r="AF50" i="51"/>
  <c r="AF18" i="51" s="1"/>
  <c r="AF24" i="51" s="1"/>
  <c r="AE50" i="51"/>
  <c r="AD50" i="51"/>
  <c r="AD18" i="51" s="1"/>
  <c r="AD24" i="51" s="1"/>
  <c r="AB50" i="51"/>
  <c r="AF22" i="51"/>
  <c r="AE22" i="51"/>
  <c r="AD22" i="51"/>
  <c r="AD25" i="51" s="1"/>
  <c r="F22" i="51" s="1"/>
  <c r="AB22" i="51"/>
  <c r="AB25" i="51" s="1"/>
  <c r="D22" i="51" s="1"/>
  <c r="AF21" i="51"/>
  <c r="AD21" i="51"/>
  <c r="AF19" i="51"/>
  <c r="AF25" i="51" s="1"/>
  <c r="H22" i="51" s="1"/>
  <c r="AE19" i="51"/>
  <c r="AE25" i="51" s="1"/>
  <c r="G22" i="51" s="1"/>
  <c r="AD19" i="51"/>
  <c r="AB19" i="51"/>
  <c r="AE18" i="51"/>
  <c r="AE24" i="51" s="1"/>
  <c r="AB18" i="51"/>
  <c r="AB24" i="51" s="1"/>
  <c r="M10" i="51"/>
  <c r="D10" i="51"/>
  <c r="M9" i="51"/>
  <c r="D9" i="51"/>
  <c r="M8" i="51"/>
  <c r="D8" i="51"/>
  <c r="AB89" i="50"/>
  <c r="AB88" i="50"/>
  <c r="AB87" i="50"/>
  <c r="M82" i="50"/>
  <c r="A79" i="50"/>
  <c r="AF78" i="50"/>
  <c r="AF80" i="50" s="1"/>
  <c r="AE78" i="50"/>
  <c r="AE80" i="50" s="1"/>
  <c r="AD78" i="50"/>
  <c r="AD80" i="50" s="1"/>
  <c r="AB78" i="50"/>
  <c r="AB80" i="50" s="1"/>
  <c r="AF76" i="50"/>
  <c r="AE76" i="50"/>
  <c r="AD76" i="50"/>
  <c r="AF74" i="50"/>
  <c r="AE74" i="50"/>
  <c r="AD74" i="50"/>
  <c r="AC74" i="50"/>
  <c r="AB74" i="50"/>
  <c r="AB86" i="50" s="1"/>
  <c r="AB76" i="50" s="1"/>
  <c r="AB71" i="50"/>
  <c r="AF69" i="50"/>
  <c r="AE69" i="50"/>
  <c r="AE21" i="50" s="1"/>
  <c r="AD69" i="50"/>
  <c r="AB69" i="50"/>
  <c r="AB21" i="50" s="1"/>
  <c r="AB66" i="50"/>
  <c r="AB64" i="50"/>
  <c r="N63" i="50"/>
  <c r="L63" i="50"/>
  <c r="I63" i="50"/>
  <c r="A60" i="50"/>
  <c r="AF59" i="50"/>
  <c r="AF61" i="50" s="1"/>
  <c r="AE59" i="50"/>
  <c r="AE61" i="50" s="1"/>
  <c r="AD59" i="50"/>
  <c r="AD61" i="50" s="1"/>
  <c r="AB59" i="50"/>
  <c r="AB61" i="50" s="1"/>
  <c r="AF57" i="50"/>
  <c r="AE57" i="50"/>
  <c r="AD57" i="50"/>
  <c r="AF55" i="50"/>
  <c r="AC55" i="50" s="1"/>
  <c r="AE55" i="50"/>
  <c r="AD55" i="50"/>
  <c r="AB55" i="50"/>
  <c r="AB65" i="50" s="1"/>
  <c r="AB52" i="50"/>
  <c r="AF50" i="50"/>
  <c r="AF18" i="50" s="1"/>
  <c r="AF24" i="50" s="1"/>
  <c r="AE50" i="50"/>
  <c r="AD50" i="50"/>
  <c r="AB50" i="50"/>
  <c r="AF22" i="50"/>
  <c r="AE22" i="50"/>
  <c r="AD22" i="50"/>
  <c r="AB22" i="50"/>
  <c r="AF21" i="50"/>
  <c r="AD21" i="50"/>
  <c r="AF19" i="50"/>
  <c r="AF25" i="50" s="1"/>
  <c r="H22" i="50" s="1"/>
  <c r="AE19" i="50"/>
  <c r="AE25" i="50" s="1"/>
  <c r="G22" i="50" s="1"/>
  <c r="AD19" i="50"/>
  <c r="AD25" i="50" s="1"/>
  <c r="F22" i="50" s="1"/>
  <c r="AB19" i="50"/>
  <c r="AB25" i="50" s="1"/>
  <c r="D22" i="50" s="1"/>
  <c r="AE18" i="50"/>
  <c r="AE24" i="50" s="1"/>
  <c r="AD18" i="50"/>
  <c r="AD24" i="50" s="1"/>
  <c r="AB18" i="50"/>
  <c r="AB24" i="50" s="1"/>
  <c r="M10" i="50"/>
  <c r="D10" i="50"/>
  <c r="M9" i="50"/>
  <c r="D9" i="50"/>
  <c r="M8" i="50"/>
  <c r="D8" i="50"/>
  <c r="AB88" i="49"/>
  <c r="AB86" i="49"/>
  <c r="AB76" i="49" s="1"/>
  <c r="A79" i="49"/>
  <c r="AF78" i="49"/>
  <c r="N82" i="49" s="1"/>
  <c r="AE78" i="49"/>
  <c r="AE80" i="49" s="1"/>
  <c r="AD78" i="49"/>
  <c r="AD80" i="49" s="1"/>
  <c r="AB78" i="49"/>
  <c r="AB80" i="49" s="1"/>
  <c r="AF76" i="49"/>
  <c r="AE76" i="49"/>
  <c r="AD76" i="49"/>
  <c r="AF74" i="49"/>
  <c r="AE74" i="49"/>
  <c r="AC74" i="49" s="1"/>
  <c r="AD74" i="49"/>
  <c r="AB74" i="49"/>
  <c r="AB89" i="49" s="1"/>
  <c r="AB71" i="49"/>
  <c r="AF69" i="49"/>
  <c r="AE69" i="49"/>
  <c r="AD69" i="49"/>
  <c r="AB69" i="49"/>
  <c r="AB21" i="49" s="1"/>
  <c r="L63" i="49"/>
  <c r="I63" i="49"/>
  <c r="A60" i="49"/>
  <c r="AF59" i="49"/>
  <c r="AF61" i="49" s="1"/>
  <c r="AE59" i="49"/>
  <c r="AE61" i="49" s="1"/>
  <c r="AD59" i="49"/>
  <c r="AD61" i="49" s="1"/>
  <c r="AB59" i="49"/>
  <c r="AB61" i="49" s="1"/>
  <c r="AF57" i="49"/>
  <c r="AE57" i="49"/>
  <c r="AD57" i="49"/>
  <c r="AF55" i="49"/>
  <c r="AC55" i="49" s="1"/>
  <c r="AE55" i="49"/>
  <c r="AD55" i="49"/>
  <c r="AB55" i="49"/>
  <c r="AB63" i="49" s="1"/>
  <c r="AB57" i="49" s="1"/>
  <c r="AB52" i="49"/>
  <c r="AF50" i="49"/>
  <c r="AE50" i="49"/>
  <c r="AD50" i="49"/>
  <c r="AD18" i="49" s="1"/>
  <c r="AD24" i="49" s="1"/>
  <c r="AB50" i="49"/>
  <c r="AF22" i="49"/>
  <c r="AF25" i="49" s="1"/>
  <c r="H22" i="49" s="1"/>
  <c r="AE22" i="49"/>
  <c r="AE25" i="49" s="1"/>
  <c r="G22" i="49" s="1"/>
  <c r="AD22" i="49"/>
  <c r="AB22" i="49"/>
  <c r="AF21" i="49"/>
  <c r="AE21" i="49"/>
  <c r="AD21" i="49"/>
  <c r="AF19" i="49"/>
  <c r="AE19" i="49"/>
  <c r="AD19" i="49"/>
  <c r="AD25" i="49" s="1"/>
  <c r="F22" i="49" s="1"/>
  <c r="AB19" i="49"/>
  <c r="AB25" i="49" s="1"/>
  <c r="D22" i="49" s="1"/>
  <c r="AF18" i="49"/>
  <c r="AF24" i="49" s="1"/>
  <c r="AE18" i="49"/>
  <c r="AE24" i="49" s="1"/>
  <c r="AB18" i="49"/>
  <c r="M10" i="49"/>
  <c r="D10" i="49"/>
  <c r="M9" i="49"/>
  <c r="D9" i="49"/>
  <c r="M8" i="49"/>
  <c r="D8" i="49"/>
  <c r="N82" i="48"/>
  <c r="I82" i="48"/>
  <c r="A79" i="48"/>
  <c r="AF78" i="48"/>
  <c r="AF80" i="48" s="1"/>
  <c r="N83" i="48" s="1"/>
  <c r="AE78" i="48"/>
  <c r="AE80" i="48" s="1"/>
  <c r="AD78" i="48"/>
  <c r="L82" i="48" s="1"/>
  <c r="AB78" i="48"/>
  <c r="AB80" i="48" s="1"/>
  <c r="AF76" i="48"/>
  <c r="AE76" i="48"/>
  <c r="AD76" i="48"/>
  <c r="AF74" i="48"/>
  <c r="AE74" i="48"/>
  <c r="AD74" i="48"/>
  <c r="AC74" i="48" s="1"/>
  <c r="K77" i="48" s="1"/>
  <c r="AB74" i="48"/>
  <c r="AB88" i="48" s="1"/>
  <c r="AB71" i="48"/>
  <c r="AF69" i="48"/>
  <c r="AE69" i="48"/>
  <c r="AD69" i="48"/>
  <c r="AB69" i="48"/>
  <c r="AB66" i="48"/>
  <c r="AB64" i="48"/>
  <c r="L64" i="48"/>
  <c r="AB63" i="48"/>
  <c r="AB57" i="48" s="1"/>
  <c r="L63" i="48"/>
  <c r="AB61" i="48"/>
  <c r="A60" i="48"/>
  <c r="AF59" i="48"/>
  <c r="AF61" i="48" s="1"/>
  <c r="AE59" i="48"/>
  <c r="M63" i="48" s="1"/>
  <c r="AD59" i="48"/>
  <c r="AD61" i="48" s="1"/>
  <c r="AB59" i="48"/>
  <c r="I63" i="48" s="1"/>
  <c r="AF57" i="48"/>
  <c r="AE57" i="48"/>
  <c r="AD57" i="48"/>
  <c r="AF55" i="48"/>
  <c r="AE55" i="48"/>
  <c r="AD55" i="48"/>
  <c r="AB55" i="48"/>
  <c r="AB65" i="48" s="1"/>
  <c r="AB52" i="48"/>
  <c r="AF50" i="48"/>
  <c r="AF18" i="48" s="1"/>
  <c r="AF24" i="48" s="1"/>
  <c r="AE50" i="48"/>
  <c r="AD50" i="48"/>
  <c r="AB50" i="48"/>
  <c r="AF22" i="48"/>
  <c r="AF25" i="48" s="1"/>
  <c r="H22" i="48" s="1"/>
  <c r="AE22" i="48"/>
  <c r="AE25" i="48" s="1"/>
  <c r="G22" i="48" s="1"/>
  <c r="AD22" i="48"/>
  <c r="AB22" i="48"/>
  <c r="AF21" i="48"/>
  <c r="AE21" i="48"/>
  <c r="AD21" i="48"/>
  <c r="AB21" i="48"/>
  <c r="AF19" i="48"/>
  <c r="AE19" i="48"/>
  <c r="AD19" i="48"/>
  <c r="AD25" i="48" s="1"/>
  <c r="F22" i="48" s="1"/>
  <c r="AB19" i="48"/>
  <c r="AE18" i="48"/>
  <c r="AE24" i="48" s="1"/>
  <c r="AD18" i="48"/>
  <c r="AD24" i="48" s="1"/>
  <c r="AB18" i="48"/>
  <c r="AB24" i="48" s="1"/>
  <c r="H18" i="48"/>
  <c r="M10" i="48"/>
  <c r="D10" i="48"/>
  <c r="M9" i="48"/>
  <c r="D9" i="48"/>
  <c r="M8" i="48"/>
  <c r="D8" i="48"/>
  <c r="L83" i="47"/>
  <c r="L82" i="47"/>
  <c r="I82" i="47"/>
  <c r="A79" i="47"/>
  <c r="AF78" i="47"/>
  <c r="N82" i="47" s="1"/>
  <c r="AE78" i="47"/>
  <c r="M82" i="47" s="1"/>
  <c r="AD78" i="47"/>
  <c r="AD80" i="47" s="1"/>
  <c r="AB78" i="47"/>
  <c r="AB80" i="47" s="1"/>
  <c r="AF76" i="47"/>
  <c r="AE76" i="47"/>
  <c r="AD76" i="47"/>
  <c r="AF74" i="47"/>
  <c r="AE74" i="47"/>
  <c r="AD74" i="47"/>
  <c r="AC74" i="47" s="1"/>
  <c r="AB74" i="47"/>
  <c r="AB71" i="47"/>
  <c r="AB21" i="47" s="1"/>
  <c r="AF69" i="47"/>
  <c r="AF21" i="47" s="1"/>
  <c r="AE69" i="47"/>
  <c r="AD69" i="47"/>
  <c r="AB69" i="47"/>
  <c r="L63" i="47"/>
  <c r="K62" i="47"/>
  <c r="A60" i="47"/>
  <c r="AF59" i="47"/>
  <c r="AF61" i="47" s="1"/>
  <c r="AE59" i="47"/>
  <c r="M63" i="47" s="1"/>
  <c r="AD59" i="47"/>
  <c r="AD61" i="47" s="1"/>
  <c r="AB59" i="47"/>
  <c r="AB61" i="47" s="1"/>
  <c r="AF57" i="47"/>
  <c r="AE57" i="47"/>
  <c r="AD57" i="47"/>
  <c r="AF55" i="47"/>
  <c r="AE55" i="47"/>
  <c r="AD55" i="47"/>
  <c r="AC55" i="47"/>
  <c r="AC66" i="47" s="1"/>
  <c r="AB55" i="47"/>
  <c r="AB66" i="47" s="1"/>
  <c r="AB52" i="47"/>
  <c r="AB18" i="47" s="1"/>
  <c r="AF50" i="47"/>
  <c r="AF18" i="47" s="1"/>
  <c r="AE50" i="47"/>
  <c r="AE18" i="47" s="1"/>
  <c r="AD50" i="47"/>
  <c r="AB50" i="47"/>
  <c r="AF22" i="47"/>
  <c r="AE22" i="47"/>
  <c r="AD22" i="47"/>
  <c r="AB22" i="47"/>
  <c r="AB25" i="47" s="1"/>
  <c r="D22" i="47" s="1"/>
  <c r="AE21" i="47"/>
  <c r="AD21" i="47"/>
  <c r="AF19" i="47"/>
  <c r="AF25" i="47" s="1"/>
  <c r="H22" i="47" s="1"/>
  <c r="AD19" i="47"/>
  <c r="AB19" i="47"/>
  <c r="AD18" i="47"/>
  <c r="AD24" i="47" s="1"/>
  <c r="F18" i="47"/>
  <c r="M10" i="47"/>
  <c r="D10" i="47"/>
  <c r="M9" i="47"/>
  <c r="D9" i="47"/>
  <c r="M8" i="47"/>
  <c r="D8" i="47"/>
  <c r="AB89" i="46"/>
  <c r="AB88" i="46"/>
  <c r="N82" i="46"/>
  <c r="M82" i="46"/>
  <c r="AD80" i="46"/>
  <c r="L83" i="46" s="1"/>
  <c r="A79" i="46"/>
  <c r="AF78" i="46"/>
  <c r="AF80" i="46" s="1"/>
  <c r="AE78" i="46"/>
  <c r="AE80" i="46" s="1"/>
  <c r="AD78" i="46"/>
  <c r="L82" i="46" s="1"/>
  <c r="AB78" i="46"/>
  <c r="I82" i="46" s="1"/>
  <c r="AF76" i="46"/>
  <c r="AE76" i="46"/>
  <c r="AD76" i="46"/>
  <c r="AF74" i="46"/>
  <c r="AC74" i="46" s="1"/>
  <c r="AE74" i="46"/>
  <c r="AD74" i="46"/>
  <c r="AB74" i="46"/>
  <c r="AB87" i="46" s="1"/>
  <c r="AB71" i="46"/>
  <c r="AF69" i="46"/>
  <c r="AF21" i="46" s="1"/>
  <c r="AE69" i="46"/>
  <c r="AE21" i="46" s="1"/>
  <c r="AD69" i="46"/>
  <c r="AD21" i="46" s="1"/>
  <c r="AB69" i="46"/>
  <c r="AB64" i="46"/>
  <c r="AB63" i="46"/>
  <c r="AB57" i="46" s="1"/>
  <c r="N63" i="46"/>
  <c r="I63" i="46"/>
  <c r="A60" i="46"/>
  <c r="AF59" i="46"/>
  <c r="AF61" i="46" s="1"/>
  <c r="AE59" i="46"/>
  <c r="AE61" i="46" s="1"/>
  <c r="AD59" i="46"/>
  <c r="AD61" i="46" s="1"/>
  <c r="AB59" i="46"/>
  <c r="AB61" i="46" s="1"/>
  <c r="AF57" i="46"/>
  <c r="AE57" i="46"/>
  <c r="AD57" i="46"/>
  <c r="AF55" i="46"/>
  <c r="AC55" i="46" s="1"/>
  <c r="AE55" i="46"/>
  <c r="AD55" i="46"/>
  <c r="AB55" i="46"/>
  <c r="AB66" i="46" s="1"/>
  <c r="AB52" i="46"/>
  <c r="AB18" i="46" s="1"/>
  <c r="AB24" i="46" s="1"/>
  <c r="AF50" i="46"/>
  <c r="AF18" i="46" s="1"/>
  <c r="AE50" i="46"/>
  <c r="AD50" i="46"/>
  <c r="AD18" i="46" s="1"/>
  <c r="AB50" i="46"/>
  <c r="AF22" i="46"/>
  <c r="AE22" i="46"/>
  <c r="AD22" i="46"/>
  <c r="AB22" i="46"/>
  <c r="AB25" i="46" s="1"/>
  <c r="D22" i="46" s="1"/>
  <c r="AB21" i="46"/>
  <c r="AF19" i="46"/>
  <c r="AF25" i="46" s="1"/>
  <c r="H22" i="46" s="1"/>
  <c r="AE19" i="46"/>
  <c r="AE25" i="46" s="1"/>
  <c r="G22" i="46" s="1"/>
  <c r="AD19" i="46"/>
  <c r="AD25" i="46" s="1"/>
  <c r="F22" i="46" s="1"/>
  <c r="AB19" i="46"/>
  <c r="AE18" i="46"/>
  <c r="AE24" i="46" s="1"/>
  <c r="M10" i="46"/>
  <c r="D10" i="46"/>
  <c r="M9" i="46"/>
  <c r="D9" i="46"/>
  <c r="M8" i="46"/>
  <c r="D8" i="46"/>
  <c r="AB86" i="45"/>
  <c r="L82" i="45"/>
  <c r="I82" i="45"/>
  <c r="K81" i="45"/>
  <c r="AF80" i="45"/>
  <c r="A79" i="45"/>
  <c r="AF78" i="45"/>
  <c r="N82" i="45" s="1"/>
  <c r="AE78" i="45"/>
  <c r="AE80" i="45" s="1"/>
  <c r="M83" i="45" s="1"/>
  <c r="AD78" i="45"/>
  <c r="AD80" i="45" s="1"/>
  <c r="AB78" i="45"/>
  <c r="AB80" i="45" s="1"/>
  <c r="AF76" i="45"/>
  <c r="AE76" i="45"/>
  <c r="AD76" i="45"/>
  <c r="AF74" i="45"/>
  <c r="AE74" i="45"/>
  <c r="AD74" i="45"/>
  <c r="AC74" i="45"/>
  <c r="AC89" i="45" s="1"/>
  <c r="AB74" i="45"/>
  <c r="AB87" i="45" s="1"/>
  <c r="AB71" i="45"/>
  <c r="AB21" i="45" s="1"/>
  <c r="AF69" i="45"/>
  <c r="AE69" i="45"/>
  <c r="AD69" i="45"/>
  <c r="AB69" i="45"/>
  <c r="M63" i="45"/>
  <c r="I63" i="45"/>
  <c r="K62" i="45"/>
  <c r="A60" i="45"/>
  <c r="AF59" i="45"/>
  <c r="AF61" i="45" s="1"/>
  <c r="AE59" i="45"/>
  <c r="AE61" i="45" s="1"/>
  <c r="AD59" i="45"/>
  <c r="AD61" i="45" s="1"/>
  <c r="AB59" i="45"/>
  <c r="AB61" i="45" s="1"/>
  <c r="AF57" i="45"/>
  <c r="AE57" i="45"/>
  <c r="AD57" i="45"/>
  <c r="AF55" i="45"/>
  <c r="AE55" i="45"/>
  <c r="AD55" i="45"/>
  <c r="AC55" i="45"/>
  <c r="AC64" i="45" s="1"/>
  <c r="AB55" i="45"/>
  <c r="AB52" i="45"/>
  <c r="AF50" i="45"/>
  <c r="AE50" i="45"/>
  <c r="AD50" i="45"/>
  <c r="AB50" i="45"/>
  <c r="AF22" i="45"/>
  <c r="AF25" i="45" s="1"/>
  <c r="H22" i="45" s="1"/>
  <c r="AE22" i="45"/>
  <c r="AE25" i="45" s="1"/>
  <c r="G22" i="45" s="1"/>
  <c r="AD22" i="45"/>
  <c r="AD25" i="45" s="1"/>
  <c r="F22" i="45" s="1"/>
  <c r="AB22" i="45"/>
  <c r="AF21" i="45"/>
  <c r="AE21" i="45"/>
  <c r="AD21" i="45"/>
  <c r="AF19" i="45"/>
  <c r="AE19" i="45"/>
  <c r="AD19" i="45"/>
  <c r="AB19" i="45"/>
  <c r="AB25" i="45" s="1"/>
  <c r="D22" i="45" s="1"/>
  <c r="AF18" i="45"/>
  <c r="AF24" i="45" s="1"/>
  <c r="AE18" i="45"/>
  <c r="AE24" i="45" s="1"/>
  <c r="AD18" i="45"/>
  <c r="AD24" i="45" s="1"/>
  <c r="AB18" i="45"/>
  <c r="G18" i="45"/>
  <c r="D17" i="45"/>
  <c r="M10" i="45"/>
  <c r="D10" i="45"/>
  <c r="M9" i="45"/>
  <c r="D9" i="45"/>
  <c r="M8" i="45"/>
  <c r="D8" i="45"/>
  <c r="AB89" i="44"/>
  <c r="AB86" i="44"/>
  <c r="N82" i="44"/>
  <c r="M82" i="44"/>
  <c r="AD80" i="44"/>
  <c r="A79" i="44"/>
  <c r="AF78" i="44"/>
  <c r="AF80" i="44" s="1"/>
  <c r="AE78" i="44"/>
  <c r="AE80" i="44" s="1"/>
  <c r="AD78" i="44"/>
  <c r="L82" i="44" s="1"/>
  <c r="AB78" i="44"/>
  <c r="AB80" i="44" s="1"/>
  <c r="AF76" i="44"/>
  <c r="AE76" i="44"/>
  <c r="AD76" i="44"/>
  <c r="AB76" i="44"/>
  <c r="AF74" i="44"/>
  <c r="AE74" i="44"/>
  <c r="AC74" i="44" s="1"/>
  <c r="AD74" i="44"/>
  <c r="AB74" i="44"/>
  <c r="AB88" i="44" s="1"/>
  <c r="AB71" i="44"/>
  <c r="AF69" i="44"/>
  <c r="AF21" i="44" s="1"/>
  <c r="AE69" i="44"/>
  <c r="AE21" i="44" s="1"/>
  <c r="AD69" i="44"/>
  <c r="AB69" i="44"/>
  <c r="AC64" i="44"/>
  <c r="AB64" i="44"/>
  <c r="AB63" i="44"/>
  <c r="AB57" i="44" s="1"/>
  <c r="N63" i="44"/>
  <c r="L63" i="44"/>
  <c r="I63" i="44"/>
  <c r="K62" i="44"/>
  <c r="A60" i="44"/>
  <c r="AF59" i="44"/>
  <c r="AF61" i="44" s="1"/>
  <c r="AE59" i="44"/>
  <c r="M63" i="44" s="1"/>
  <c r="AD59" i="44"/>
  <c r="AD61" i="44" s="1"/>
  <c r="AB59" i="44"/>
  <c r="AB61" i="44" s="1"/>
  <c r="AF57" i="44"/>
  <c r="AE57" i="44"/>
  <c r="AD57" i="44"/>
  <c r="AF55" i="44"/>
  <c r="AE55" i="44"/>
  <c r="AD55" i="44"/>
  <c r="AC55" i="44"/>
  <c r="AC65" i="44" s="1"/>
  <c r="AB55" i="44"/>
  <c r="AB66" i="44" s="1"/>
  <c r="AB52" i="44"/>
  <c r="AB18" i="44" s="1"/>
  <c r="AB24" i="44" s="1"/>
  <c r="AF50" i="44"/>
  <c r="AF18" i="44" s="1"/>
  <c r="AE50" i="44"/>
  <c r="AD50" i="44"/>
  <c r="AB50" i="44"/>
  <c r="AE25" i="44"/>
  <c r="G22" i="44" s="1"/>
  <c r="AF24" i="44"/>
  <c r="AF22" i="44"/>
  <c r="AE22" i="44"/>
  <c r="AD22" i="44"/>
  <c r="AD25" i="44" s="1"/>
  <c r="F22" i="44" s="1"/>
  <c r="AB22" i="44"/>
  <c r="AB25" i="44" s="1"/>
  <c r="D22" i="44" s="1"/>
  <c r="H22" i="44"/>
  <c r="AD21" i="44"/>
  <c r="AB21" i="44"/>
  <c r="AF19" i="44"/>
  <c r="AF25" i="44" s="1"/>
  <c r="AE19" i="44"/>
  <c r="AD19" i="44"/>
  <c r="AB19" i="44"/>
  <c r="AE18" i="44"/>
  <c r="AD18" i="44"/>
  <c r="AD24" i="44" s="1"/>
  <c r="M10" i="44"/>
  <c r="D10" i="44"/>
  <c r="M9" i="44"/>
  <c r="D9" i="44"/>
  <c r="M8" i="44"/>
  <c r="D8" i="44"/>
  <c r="AB89" i="43"/>
  <c r="AB88" i="43"/>
  <c r="AD83" i="43"/>
  <c r="F19" i="43" s="1"/>
  <c r="N82" i="43"/>
  <c r="M82" i="43"/>
  <c r="L82" i="43"/>
  <c r="AB80" i="43"/>
  <c r="A79" i="43"/>
  <c r="AF78" i="43"/>
  <c r="AF80" i="43" s="1"/>
  <c r="AE78" i="43"/>
  <c r="AE80" i="43" s="1"/>
  <c r="AD78" i="43"/>
  <c r="AD80" i="43" s="1"/>
  <c r="AB78" i="43"/>
  <c r="I82" i="43" s="1"/>
  <c r="AF76" i="43"/>
  <c r="AE76" i="43"/>
  <c r="AD76" i="43"/>
  <c r="AF74" i="43"/>
  <c r="AE74" i="43"/>
  <c r="AD74" i="43"/>
  <c r="AB74" i="43"/>
  <c r="AB87" i="43" s="1"/>
  <c r="AB71" i="43"/>
  <c r="AF69" i="43"/>
  <c r="AF21" i="43" s="1"/>
  <c r="AE69" i="43"/>
  <c r="AE21" i="43" s="1"/>
  <c r="AD69" i="43"/>
  <c r="AD21" i="43" s="1"/>
  <c r="AB69" i="43"/>
  <c r="AB21" i="43" s="1"/>
  <c r="AB64" i="43"/>
  <c r="M64" i="43"/>
  <c r="AB63" i="43"/>
  <c r="N63" i="43"/>
  <c r="M63" i="43"/>
  <c r="L63" i="43"/>
  <c r="I63" i="43"/>
  <c r="A60" i="43"/>
  <c r="AF59" i="43"/>
  <c r="AF61" i="43" s="1"/>
  <c r="AE59" i="43"/>
  <c r="AE61" i="43" s="1"/>
  <c r="AD59" i="43"/>
  <c r="AD61" i="43" s="1"/>
  <c r="AB59" i="43"/>
  <c r="AB61" i="43" s="1"/>
  <c r="AF57" i="43"/>
  <c r="AE57" i="43"/>
  <c r="AD57" i="43"/>
  <c r="AB57" i="43"/>
  <c r="AF55" i="43"/>
  <c r="AC55" i="43" s="1"/>
  <c r="AE55" i="43"/>
  <c r="AD55" i="43"/>
  <c r="AB55" i="43"/>
  <c r="AB66" i="43" s="1"/>
  <c r="AB52" i="43"/>
  <c r="AB18" i="43" s="1"/>
  <c r="AB24" i="43" s="1"/>
  <c r="AF50" i="43"/>
  <c r="AE50" i="43"/>
  <c r="AD50" i="43"/>
  <c r="AD18" i="43" s="1"/>
  <c r="AD24" i="43" s="1"/>
  <c r="AB50" i="43"/>
  <c r="AF22" i="43"/>
  <c r="AE22" i="43"/>
  <c r="AD22" i="43"/>
  <c r="AB22" i="43"/>
  <c r="AB25" i="43" s="1"/>
  <c r="D22" i="43" s="1"/>
  <c r="F22" i="43"/>
  <c r="AF19" i="43"/>
  <c r="AF25" i="43" s="1"/>
  <c r="H22" i="43" s="1"/>
  <c r="AE19" i="43"/>
  <c r="AE25" i="43" s="1"/>
  <c r="G22" i="43" s="1"/>
  <c r="AD19" i="43"/>
  <c r="AD25" i="43" s="1"/>
  <c r="AB19" i="43"/>
  <c r="AF18" i="43"/>
  <c r="AF24" i="43" s="1"/>
  <c r="AE18" i="43"/>
  <c r="AE24" i="43" s="1"/>
  <c r="M10" i="43"/>
  <c r="D10" i="43"/>
  <c r="M9" i="43"/>
  <c r="D9" i="43"/>
  <c r="M8" i="43"/>
  <c r="D8" i="43"/>
  <c r="AB89" i="42"/>
  <c r="AB88" i="42"/>
  <c r="AB87" i="42"/>
  <c r="AB86" i="42"/>
  <c r="M82" i="42"/>
  <c r="L82" i="42"/>
  <c r="I82" i="42"/>
  <c r="K79" i="42"/>
  <c r="A79" i="42"/>
  <c r="AF78" i="42"/>
  <c r="AF80" i="42" s="1"/>
  <c r="AE78" i="42"/>
  <c r="AE80" i="42" s="1"/>
  <c r="AD78" i="42"/>
  <c r="AD80" i="42" s="1"/>
  <c r="AB78" i="42"/>
  <c r="AB80" i="42" s="1"/>
  <c r="AF76" i="42"/>
  <c r="AE76" i="42"/>
  <c r="AD76" i="42"/>
  <c r="AB76" i="42"/>
  <c r="AF74" i="42"/>
  <c r="AE74" i="42"/>
  <c r="AD74" i="42"/>
  <c r="AC74" i="42"/>
  <c r="AB74" i="42"/>
  <c r="AB71" i="42"/>
  <c r="AF69" i="42"/>
  <c r="AE69" i="42"/>
  <c r="AE21" i="42" s="1"/>
  <c r="AD69" i="42"/>
  <c r="AD21" i="42" s="1"/>
  <c r="AB69" i="42"/>
  <c r="AB21" i="42" s="1"/>
  <c r="AB66" i="42"/>
  <c r="L64" i="42"/>
  <c r="N63" i="42"/>
  <c r="M63" i="42"/>
  <c r="L63" i="42"/>
  <c r="I63" i="42"/>
  <c r="AB61" i="42"/>
  <c r="A60" i="42"/>
  <c r="AF59" i="42"/>
  <c r="AF61" i="42" s="1"/>
  <c r="AE59" i="42"/>
  <c r="AE61" i="42" s="1"/>
  <c r="AD59" i="42"/>
  <c r="AD61" i="42" s="1"/>
  <c r="AD83" i="42" s="1"/>
  <c r="F19" i="42" s="1"/>
  <c r="AB59" i="42"/>
  <c r="AF57" i="42"/>
  <c r="AE57" i="42"/>
  <c r="AD57" i="42"/>
  <c r="AF55" i="42"/>
  <c r="AE55" i="42"/>
  <c r="AD55" i="42"/>
  <c r="AB55" i="42"/>
  <c r="AB65" i="42" s="1"/>
  <c r="AB52" i="42"/>
  <c r="AF50" i="42"/>
  <c r="AE50" i="42"/>
  <c r="AD50" i="42"/>
  <c r="AB50" i="42"/>
  <c r="AF25" i="42"/>
  <c r="H22" i="42" s="1"/>
  <c r="AF22" i="42"/>
  <c r="AE22" i="42"/>
  <c r="AD22" i="42"/>
  <c r="AB22" i="42"/>
  <c r="AF21" i="42"/>
  <c r="AF19" i="42"/>
  <c r="AE19" i="42"/>
  <c r="AE25" i="42" s="1"/>
  <c r="G22" i="42" s="1"/>
  <c r="AD19" i="42"/>
  <c r="AD25" i="42" s="1"/>
  <c r="F22" i="42" s="1"/>
  <c r="AB19" i="42"/>
  <c r="AB25" i="42" s="1"/>
  <c r="D22" i="42" s="1"/>
  <c r="AF18" i="42"/>
  <c r="AE18" i="42"/>
  <c r="AD18" i="42"/>
  <c r="AD24" i="42" s="1"/>
  <c r="AB18" i="42"/>
  <c r="AB24" i="42" s="1"/>
  <c r="F17" i="42"/>
  <c r="M10" i="42"/>
  <c r="D10" i="42"/>
  <c r="M9" i="42"/>
  <c r="D9" i="42"/>
  <c r="M8" i="42"/>
  <c r="D8" i="42"/>
  <c r="AB86" i="41"/>
  <c r="AB76" i="41" s="1"/>
  <c r="M82" i="41"/>
  <c r="L82" i="41"/>
  <c r="K81" i="41"/>
  <c r="AF80" i="41"/>
  <c r="N83" i="41" s="1"/>
  <c r="A79" i="41"/>
  <c r="AF78" i="41"/>
  <c r="N82" i="41" s="1"/>
  <c r="AE78" i="41"/>
  <c r="AE80" i="41" s="1"/>
  <c r="AD78" i="41"/>
  <c r="AD80" i="41" s="1"/>
  <c r="AB78" i="41"/>
  <c r="AB80" i="41" s="1"/>
  <c r="AF76" i="41"/>
  <c r="AE76" i="41"/>
  <c r="AD76" i="41"/>
  <c r="AF74" i="41"/>
  <c r="AE74" i="41"/>
  <c r="AD74" i="41"/>
  <c r="AC74" i="41"/>
  <c r="AC89" i="41" s="1"/>
  <c r="AB74" i="41"/>
  <c r="AB89" i="41" s="1"/>
  <c r="AB71" i="41"/>
  <c r="AF69" i="41"/>
  <c r="AE69" i="41"/>
  <c r="AD69" i="41"/>
  <c r="AB69" i="41"/>
  <c r="AB21" i="41" s="1"/>
  <c r="N63" i="41"/>
  <c r="M63" i="41"/>
  <c r="I63" i="41"/>
  <c r="K62" i="41"/>
  <c r="A60" i="41"/>
  <c r="AF59" i="41"/>
  <c r="AF61" i="41" s="1"/>
  <c r="AE59" i="41"/>
  <c r="AE61" i="41" s="1"/>
  <c r="AD59" i="41"/>
  <c r="AD61" i="41" s="1"/>
  <c r="AB59" i="41"/>
  <c r="AB61" i="41" s="1"/>
  <c r="AF57" i="41"/>
  <c r="AE57" i="41"/>
  <c r="AD57" i="41"/>
  <c r="AF55" i="41"/>
  <c r="AE55" i="41"/>
  <c r="AD55" i="41"/>
  <c r="AC55" i="41"/>
  <c r="AC64" i="41" s="1"/>
  <c r="AB55" i="41"/>
  <c r="AB63" i="41" s="1"/>
  <c r="AB52" i="41"/>
  <c r="AF50" i="41"/>
  <c r="AE50" i="41"/>
  <c r="AD50" i="41"/>
  <c r="AB50" i="41"/>
  <c r="AF22" i="41"/>
  <c r="AF25" i="41" s="1"/>
  <c r="H22" i="41" s="1"/>
  <c r="AE22" i="41"/>
  <c r="AE25" i="41" s="1"/>
  <c r="G22" i="41" s="1"/>
  <c r="AD22" i="41"/>
  <c r="AD25" i="41" s="1"/>
  <c r="F22" i="41" s="1"/>
  <c r="AB22" i="41"/>
  <c r="AF21" i="41"/>
  <c r="AE21" i="41"/>
  <c r="AD21" i="41"/>
  <c r="AF19" i="41"/>
  <c r="AE19" i="41"/>
  <c r="AD19" i="41"/>
  <c r="AB19" i="41"/>
  <c r="AB25" i="41" s="1"/>
  <c r="D22" i="41" s="1"/>
  <c r="AF18" i="41"/>
  <c r="AF24" i="41" s="1"/>
  <c r="AE18" i="41"/>
  <c r="AE24" i="41" s="1"/>
  <c r="AD18" i="41"/>
  <c r="AD24" i="41" s="1"/>
  <c r="AB18" i="41"/>
  <c r="M10" i="41"/>
  <c r="D10" i="41"/>
  <c r="M9" i="41"/>
  <c r="D9" i="41"/>
  <c r="M8" i="41"/>
  <c r="D8" i="41"/>
  <c r="AC89" i="40"/>
  <c r="AB89" i="40"/>
  <c r="AB88" i="40"/>
  <c r="AB87" i="40"/>
  <c r="AB86" i="40"/>
  <c r="N82" i="40"/>
  <c r="M82" i="40"/>
  <c r="AE80" i="40"/>
  <c r="M83" i="40" s="1"/>
  <c r="AD80" i="40"/>
  <c r="L83" i="40" s="1"/>
  <c r="A79" i="40"/>
  <c r="AF78" i="40"/>
  <c r="AF80" i="40" s="1"/>
  <c r="AE78" i="40"/>
  <c r="AD78" i="40"/>
  <c r="L82" i="40" s="1"/>
  <c r="AB78" i="40"/>
  <c r="AB80" i="40" s="1"/>
  <c r="AF76" i="40"/>
  <c r="AE76" i="40"/>
  <c r="AD76" i="40"/>
  <c r="AB76" i="40"/>
  <c r="AF74" i="40"/>
  <c r="AE74" i="40"/>
  <c r="AD74" i="40"/>
  <c r="AC74" i="40"/>
  <c r="AC88" i="40" s="1"/>
  <c r="AB74" i="40"/>
  <c r="AB71" i="40"/>
  <c r="AF69" i="40"/>
  <c r="AF21" i="40" s="1"/>
  <c r="AE69" i="40"/>
  <c r="AE21" i="40" s="1"/>
  <c r="AD69" i="40"/>
  <c r="AB69" i="40"/>
  <c r="AB64" i="40"/>
  <c r="AB63" i="40"/>
  <c r="AB57" i="40" s="1"/>
  <c r="N63" i="40"/>
  <c r="L63" i="40"/>
  <c r="I63" i="40"/>
  <c r="A60" i="40"/>
  <c r="AF59" i="40"/>
  <c r="AF61" i="40" s="1"/>
  <c r="AE59" i="40"/>
  <c r="M63" i="40" s="1"/>
  <c r="AD59" i="40"/>
  <c r="AD61" i="40" s="1"/>
  <c r="AB59" i="40"/>
  <c r="AB61" i="40" s="1"/>
  <c r="AF57" i="40"/>
  <c r="AE57" i="40"/>
  <c r="AD57" i="40"/>
  <c r="AF55" i="40"/>
  <c r="AC55" i="40" s="1"/>
  <c r="AE55" i="40"/>
  <c r="AD55" i="40"/>
  <c r="AB55" i="40"/>
  <c r="AB66" i="40" s="1"/>
  <c r="AB52" i="40"/>
  <c r="AB18" i="40" s="1"/>
  <c r="AB24" i="40" s="1"/>
  <c r="AF50" i="40"/>
  <c r="AF18" i="40" s="1"/>
  <c r="AE50" i="40"/>
  <c r="AD50" i="40"/>
  <c r="AD18" i="40" s="1"/>
  <c r="AD24" i="40" s="1"/>
  <c r="AB50" i="40"/>
  <c r="AF22" i="40"/>
  <c r="AE22" i="40"/>
  <c r="AE25" i="40" s="1"/>
  <c r="G22" i="40" s="1"/>
  <c r="AD22" i="40"/>
  <c r="AD25" i="40" s="1"/>
  <c r="F22" i="40" s="1"/>
  <c r="AB22" i="40"/>
  <c r="AB25" i="40" s="1"/>
  <c r="D22" i="40" s="1"/>
  <c r="AD21" i="40"/>
  <c r="AB21" i="40"/>
  <c r="AF19" i="40"/>
  <c r="AF25" i="40" s="1"/>
  <c r="H22" i="40" s="1"/>
  <c r="AE19" i="40"/>
  <c r="AD19" i="40"/>
  <c r="AB19" i="40"/>
  <c r="AE18" i="40"/>
  <c r="AE24" i="40" s="1"/>
  <c r="M10" i="40"/>
  <c r="D10" i="40"/>
  <c r="M9" i="40"/>
  <c r="D9" i="40"/>
  <c r="M8" i="40"/>
  <c r="D8" i="40"/>
  <c r="AC89" i="39"/>
  <c r="N82" i="39"/>
  <c r="A79" i="39"/>
  <c r="AF78" i="39"/>
  <c r="AF80" i="39" s="1"/>
  <c r="AE78" i="39"/>
  <c r="M82" i="39" s="1"/>
  <c r="AD78" i="39"/>
  <c r="AD80" i="39" s="1"/>
  <c r="AB78" i="39"/>
  <c r="AB80" i="39" s="1"/>
  <c r="AF76" i="39"/>
  <c r="AE76" i="39"/>
  <c r="AD76" i="39"/>
  <c r="AF74" i="39"/>
  <c r="AE74" i="39"/>
  <c r="AD74" i="39"/>
  <c r="AC74" i="39"/>
  <c r="AC88" i="39" s="1"/>
  <c r="AB74" i="39"/>
  <c r="AB89" i="39" s="1"/>
  <c r="AB71" i="39"/>
  <c r="AF69" i="39"/>
  <c r="AF21" i="39" s="1"/>
  <c r="AE69" i="39"/>
  <c r="AD69" i="39"/>
  <c r="AB69" i="39"/>
  <c r="AC64" i="39"/>
  <c r="AB63" i="39"/>
  <c r="AB57" i="39" s="1"/>
  <c r="I63" i="39"/>
  <c r="A60" i="39"/>
  <c r="AF59" i="39"/>
  <c r="N63" i="39" s="1"/>
  <c r="AE59" i="39"/>
  <c r="AE61" i="39" s="1"/>
  <c r="AD59" i="39"/>
  <c r="AD61" i="39" s="1"/>
  <c r="AB59" i="39"/>
  <c r="AB61" i="39" s="1"/>
  <c r="AF57" i="39"/>
  <c r="AE57" i="39"/>
  <c r="AD57" i="39"/>
  <c r="AF55" i="39"/>
  <c r="AE55" i="39"/>
  <c r="AD55" i="39"/>
  <c r="AC55" i="39"/>
  <c r="AC66" i="39" s="1"/>
  <c r="AB55" i="39"/>
  <c r="AB64" i="39" s="1"/>
  <c r="AB52" i="39"/>
  <c r="AB18" i="39" s="1"/>
  <c r="AB24" i="39" s="1"/>
  <c r="AF50" i="39"/>
  <c r="AE50" i="39"/>
  <c r="AD50" i="39"/>
  <c r="AB50" i="39"/>
  <c r="AF22" i="39"/>
  <c r="AF25" i="39" s="1"/>
  <c r="H22" i="39" s="1"/>
  <c r="AE22" i="39"/>
  <c r="AE25" i="39" s="1"/>
  <c r="G22" i="39" s="1"/>
  <c r="AD22" i="39"/>
  <c r="AD25" i="39" s="1"/>
  <c r="F22" i="39" s="1"/>
  <c r="AB22" i="39"/>
  <c r="AB25" i="39" s="1"/>
  <c r="D22" i="39" s="1"/>
  <c r="AE21" i="39"/>
  <c r="AD21" i="39"/>
  <c r="AB21" i="39"/>
  <c r="AF19" i="39"/>
  <c r="AE19" i="39"/>
  <c r="AD19" i="39"/>
  <c r="AB19" i="39"/>
  <c r="AF18" i="39"/>
  <c r="AF24" i="39" s="1"/>
  <c r="AE18" i="39"/>
  <c r="AE24" i="39" s="1"/>
  <c r="AD18" i="39"/>
  <c r="AD24" i="39" s="1"/>
  <c r="M10" i="39"/>
  <c r="D10" i="39"/>
  <c r="M9" i="39"/>
  <c r="D9" i="39"/>
  <c r="M8" i="39"/>
  <c r="D8" i="39"/>
  <c r="M9" i="2"/>
  <c r="D10" i="2"/>
  <c r="D9" i="2"/>
  <c r="A60" i="2"/>
  <c r="A79" i="2"/>
  <c r="AD19" i="2"/>
  <c r="AF19" i="2"/>
  <c r="AF22" i="2"/>
  <c r="AB50" i="2"/>
  <c r="AD50" i="2"/>
  <c r="AD18" i="2" s="1"/>
  <c r="AE50" i="2"/>
  <c r="AE18" i="2" s="1"/>
  <c r="AE19" i="2" s="1"/>
  <c r="AF50" i="2"/>
  <c r="AF18" i="2" s="1"/>
  <c r="AB52" i="2"/>
  <c r="AB55" i="2"/>
  <c r="AD55" i="2"/>
  <c r="AE55" i="2"/>
  <c r="AF55" i="2"/>
  <c r="AD57" i="2"/>
  <c r="AD59" i="2" s="1"/>
  <c r="L63" i="2" s="1"/>
  <c r="AE57" i="2"/>
  <c r="AE59" i="2" s="1"/>
  <c r="M63" i="2" s="1"/>
  <c r="AF57" i="2"/>
  <c r="AF59" i="2" s="1"/>
  <c r="AB69" i="2"/>
  <c r="AD69" i="2"/>
  <c r="AD21" i="2" s="1"/>
  <c r="AD22" i="2" s="1"/>
  <c r="AE69" i="2"/>
  <c r="AE21" i="2" s="1"/>
  <c r="AE22" i="2" s="1"/>
  <c r="AF69" i="2"/>
  <c r="AF21" i="2" s="1"/>
  <c r="AB71" i="2"/>
  <c r="AB74" i="2"/>
  <c r="AB88" i="2" s="1"/>
  <c r="AD74" i="2"/>
  <c r="AE74" i="2"/>
  <c r="AF74" i="2"/>
  <c r="AD76" i="2"/>
  <c r="AD78" i="2" s="1"/>
  <c r="AE76" i="2"/>
  <c r="AE78" i="2" s="1"/>
  <c r="AE80" i="2" s="1"/>
  <c r="AF76" i="2"/>
  <c r="AF78" i="2" s="1"/>
  <c r="G35" i="4" a="1"/>
  <c r="M36" i="4" a="1"/>
  <c r="O29" i="4" a="1"/>
  <c r="N33" i="4" a="1"/>
  <c r="O22" i="4" a="1"/>
  <c r="K26" i="4" a="1"/>
  <c r="P38" i="4" a="1"/>
  <c r="K40" i="4" a="1"/>
  <c r="P37" i="4" a="1"/>
  <c r="P34" i="4" a="1"/>
  <c r="M21" i="4" a="1"/>
  <c r="K29" i="4" a="1"/>
  <c r="E23" i="4" a="1"/>
  <c r="L32" i="4" a="1"/>
  <c r="F38" i="4" a="1"/>
  <c r="N29" i="4" a="1"/>
  <c r="M22" i="4" a="1"/>
  <c r="N37" i="4" a="1"/>
  <c r="N27" i="4" a="1"/>
  <c r="K13" i="4" a="1"/>
  <c r="M17" i="4" a="1"/>
  <c r="M25" i="4" a="1"/>
  <c r="K37" i="4" a="1"/>
  <c r="G34" i="4" a="1"/>
  <c r="K34" i="4" a="1"/>
  <c r="G38" i="4" a="1"/>
  <c r="N23" i="4" a="1"/>
  <c r="L35" i="4" a="1"/>
  <c r="L24" i="4" a="1"/>
  <c r="O40" i="4" a="1"/>
  <c r="E37" i="4" a="1"/>
  <c r="N34" i="4" a="1"/>
  <c r="K25" i="4" a="1"/>
  <c r="K19" i="4" a="1"/>
  <c r="O24" i="4" a="1"/>
  <c r="M29" i="4" a="1"/>
  <c r="M13" i="4" a="1"/>
  <c r="M34" i="4" a="1"/>
  <c r="O16" i="4" a="1"/>
  <c r="K38" i="4" a="1"/>
  <c r="L38" i="4" a="1"/>
  <c r="P18" i="4" a="1"/>
  <c r="N22" i="4" a="1"/>
  <c r="E36" i="4" a="1"/>
  <c r="F31" i="4" a="1"/>
  <c r="K15" i="4" a="1"/>
  <c r="P35" i="4" a="1"/>
  <c r="E35" i="4" a="1"/>
  <c r="E40" i="4" a="1"/>
  <c r="M23" i="4" a="1"/>
  <c r="L39" i="4" a="1"/>
  <c r="O25" i="4" a="1"/>
  <c r="O19" i="4" a="1"/>
  <c r="M32" i="4" a="1"/>
  <c r="L33" i="4" a="1"/>
  <c r="O26" i="4" a="1"/>
  <c r="P32" i="4" a="1"/>
  <c r="P23" i="4" a="1"/>
  <c r="P20" i="4" a="1"/>
  <c r="O13" i="4" a="1"/>
  <c r="N24" i="4" a="1"/>
  <c r="N36" i="4" a="1"/>
  <c r="M16" i="4" a="1"/>
  <c r="M19" i="4" a="1"/>
  <c r="K33" i="4" a="1"/>
  <c r="L36" i="4" a="1"/>
  <c r="K28" i="4" a="1"/>
  <c r="L23" i="4" a="1"/>
  <c r="G32" i="4" a="1"/>
  <c r="G39" i="4" a="1"/>
  <c r="E13" i="4" a="1"/>
  <c r="K23" i="4" a="1"/>
  <c r="E30" i="4" a="1"/>
  <c r="K27" i="4" a="1"/>
  <c r="L28" i="4" a="1"/>
  <c r="O37" i="4" a="1"/>
  <c r="E22" i="4" a="1"/>
  <c r="O33" i="4" a="1"/>
  <c r="K32" i="4" a="1"/>
  <c r="P39" i="4" a="1"/>
  <c r="O31" i="4" a="1"/>
  <c r="E33" i="4" a="1"/>
  <c r="L31" i="4" a="1"/>
  <c r="F37" i="4" a="1"/>
  <c r="E34" i="4" a="1"/>
  <c r="K36" i="4" a="1"/>
  <c r="M39" i="4" a="1"/>
  <c r="F36" i="4" a="1"/>
  <c r="M35" i="4" a="1"/>
  <c r="N31" i="4" a="1"/>
  <c r="O17" i="4" a="1"/>
  <c r="O14" i="4" a="1"/>
  <c r="K22" i="4" a="1"/>
  <c r="E15" i="4" a="1"/>
  <c r="F33" i="4" a="1"/>
  <c r="O32" i="4" a="1"/>
  <c r="N38" i="4" a="1"/>
  <c r="M27" i="4" a="1"/>
  <c r="G37" i="4" a="1"/>
  <c r="L37" i="4" a="1"/>
  <c r="E31" i="4" a="1"/>
  <c r="P13" i="4" a="1"/>
  <c r="E24" i="4" a="1"/>
  <c r="O27" i="4" a="1"/>
  <c r="M28" i="4" a="1"/>
  <c r="M31" i="4" a="1"/>
  <c r="N40" i="4" a="1"/>
  <c r="E17" i="4" a="1"/>
  <c r="K31" i="4" a="1"/>
  <c r="K17" i="4" a="1"/>
  <c r="O20" i="4" a="1"/>
  <c r="O39" i="4" a="1"/>
  <c r="E38" i="4" a="1"/>
  <c r="P25" i="4" a="1"/>
  <c r="O15" i="4" a="1"/>
  <c r="L27" i="4" a="1"/>
  <c r="P27" i="4" a="1"/>
  <c r="G31" i="4" a="1"/>
  <c r="P33" i="4" a="1"/>
  <c r="K16" i="4" a="1"/>
  <c r="O28" i="4" a="1"/>
  <c r="O36" i="4" a="1"/>
  <c r="L34" i="4" a="1"/>
  <c r="M33" i="4" a="1"/>
  <c r="P31" i="4" a="1"/>
  <c r="E19" i="4" a="1"/>
  <c r="E18" i="4" a="1"/>
  <c r="N39" i="4" a="1"/>
  <c r="N32" i="4" a="1"/>
  <c r="F32" i="4" a="1"/>
  <c r="K30" i="4" a="1"/>
  <c r="G33" i="4" a="1"/>
  <c r="M14" i="4" a="1"/>
  <c r="E28" i="4" a="1"/>
  <c r="K21" i="4" a="1"/>
  <c r="O18" i="4" a="1"/>
  <c r="E39" i="4" a="1"/>
  <c r="M38" i="4" a="1"/>
  <c r="O35" i="4" a="1"/>
  <c r="N26" i="4" a="1"/>
  <c r="E27" i="4" a="1"/>
  <c r="M30" i="4" a="1"/>
  <c r="M15" i="4" a="1"/>
  <c r="M37" i="4" a="1"/>
  <c r="O34" i="4" a="1"/>
  <c r="M40" i="4" a="1"/>
  <c r="M26" i="4" a="1"/>
  <c r="P15" i="4" a="1"/>
  <c r="L29" i="4" a="1"/>
  <c r="P36" i="4" a="1"/>
  <c r="E29" i="4" a="1"/>
  <c r="K18" i="4" a="1"/>
  <c r="E32" i="4" a="1"/>
  <c r="F34" i="4" a="1"/>
  <c r="P17" i="4" a="1"/>
  <c r="K35" i="4" a="1"/>
  <c r="K14" i="4" a="1"/>
  <c r="O38" i="4" a="1"/>
  <c r="O21" i="4" a="1"/>
  <c r="G36" i="4" a="1"/>
  <c r="K39" i="4" a="1"/>
  <c r="F40" i="4" a="1"/>
  <c r="N35" i="4" a="1"/>
  <c r="F39" i="4" a="1"/>
  <c r="E20" i="4" a="1"/>
  <c r="K24" i="4" a="1"/>
  <c r="M24" i="4" a="1"/>
  <c r="O30" i="4" a="1"/>
  <c r="L40" i="4" a="1"/>
  <c r="P40" i="4" a="1"/>
  <c r="G40" i="4" a="1"/>
  <c r="F35" i="4" a="1"/>
  <c r="AE24" i="47" l="1"/>
  <c r="AE19" i="47"/>
  <c r="AE25" i="47"/>
  <c r="G22" i="47" s="1"/>
  <c r="AD25" i="47"/>
  <c r="F22" i="47" s="1"/>
  <c r="D17" i="55"/>
  <c r="AB83" i="55"/>
  <c r="D19" i="55" s="1"/>
  <c r="I64" i="55"/>
  <c r="AC88" i="54"/>
  <c r="K80" i="54"/>
  <c r="K81" i="54"/>
  <c r="AC89" i="54"/>
  <c r="K79" i="54"/>
  <c r="AC86" i="54"/>
  <c r="AC87" i="54"/>
  <c r="K77" i="54"/>
  <c r="H18" i="54"/>
  <c r="N83" i="54"/>
  <c r="F17" i="55"/>
  <c r="AD83" i="55"/>
  <c r="F19" i="55" s="1"/>
  <c r="AD82" i="55"/>
  <c r="L64" i="55"/>
  <c r="L83" i="55"/>
  <c r="F18" i="55"/>
  <c r="H17" i="56"/>
  <c r="N64" i="56"/>
  <c r="AF83" i="56"/>
  <c r="H19" i="56" s="1"/>
  <c r="AF82" i="56"/>
  <c r="AC89" i="55"/>
  <c r="K79" i="55"/>
  <c r="AC88" i="55"/>
  <c r="K81" i="55"/>
  <c r="AC87" i="55"/>
  <c r="AC86" i="55"/>
  <c r="K80" i="55"/>
  <c r="K77" i="55"/>
  <c r="AE83" i="55"/>
  <c r="G19" i="55" s="1"/>
  <c r="AE82" i="55"/>
  <c r="M64" i="55"/>
  <c r="G17" i="55"/>
  <c r="I64" i="54"/>
  <c r="D17" i="54"/>
  <c r="AB83" i="54"/>
  <c r="D19" i="54" s="1"/>
  <c r="I64" i="56"/>
  <c r="AB82" i="56"/>
  <c r="D17" i="56"/>
  <c r="AB83" i="56"/>
  <c r="D19" i="56" s="1"/>
  <c r="D18" i="56"/>
  <c r="I83" i="56"/>
  <c r="AE24" i="54"/>
  <c r="AC66" i="54"/>
  <c r="AB80" i="54"/>
  <c r="L83" i="54"/>
  <c r="K62" i="55"/>
  <c r="AB66" i="55"/>
  <c r="I63" i="56"/>
  <c r="AD80" i="56"/>
  <c r="AC88" i="56"/>
  <c r="H18" i="57"/>
  <c r="AB66" i="57"/>
  <c r="AB63" i="57"/>
  <c r="AB57" i="57" s="1"/>
  <c r="AB64" i="57"/>
  <c r="K60" i="57"/>
  <c r="AB80" i="57"/>
  <c r="AF82" i="57"/>
  <c r="AB18" i="59"/>
  <c r="AB24" i="59" s="1"/>
  <c r="L83" i="61"/>
  <c r="F18" i="61"/>
  <c r="AF61" i="59"/>
  <c r="N63" i="59"/>
  <c r="I64" i="59"/>
  <c r="AD24" i="60"/>
  <c r="N63" i="60"/>
  <c r="AF61" i="60"/>
  <c r="AB83" i="61"/>
  <c r="D19" i="61" s="1"/>
  <c r="D17" i="61"/>
  <c r="I64" i="61"/>
  <c r="AC66" i="57"/>
  <c r="K61" i="57"/>
  <c r="K58" i="57"/>
  <c r="AC64" i="57"/>
  <c r="K60" i="55"/>
  <c r="N83" i="56"/>
  <c r="H18" i="56"/>
  <c r="AD61" i="57"/>
  <c r="AE61" i="58"/>
  <c r="M63" i="58"/>
  <c r="K79" i="59"/>
  <c r="AD82" i="61"/>
  <c r="L64" i="61"/>
  <c r="AD83" i="61"/>
  <c r="F19" i="61" s="1"/>
  <c r="F17" i="61"/>
  <c r="K58" i="54"/>
  <c r="F18" i="54"/>
  <c r="AB64" i="54"/>
  <c r="K58" i="55"/>
  <c r="K61" i="55"/>
  <c r="N83" i="55"/>
  <c r="K62" i="57"/>
  <c r="AB86" i="57"/>
  <c r="AB76" i="57" s="1"/>
  <c r="AB88" i="57"/>
  <c r="AB83" i="57"/>
  <c r="D19" i="57" s="1"/>
  <c r="D17" i="59"/>
  <c r="AB83" i="59"/>
  <c r="D19" i="59" s="1"/>
  <c r="AE80" i="56"/>
  <c r="AC64" i="54"/>
  <c r="AC86" i="56"/>
  <c r="K81" i="56"/>
  <c r="K79" i="56"/>
  <c r="AC88" i="59"/>
  <c r="K81" i="59"/>
  <c r="AC87" i="59"/>
  <c r="AC86" i="59"/>
  <c r="AC89" i="59"/>
  <c r="K77" i="59"/>
  <c r="G18" i="59"/>
  <c r="M83" i="59"/>
  <c r="AC63" i="61"/>
  <c r="K62" i="61"/>
  <c r="AC64" i="61"/>
  <c r="K61" i="61"/>
  <c r="K58" i="61"/>
  <c r="K60" i="61"/>
  <c r="AC66" i="61"/>
  <c r="AC65" i="61"/>
  <c r="G18" i="58"/>
  <c r="M83" i="58"/>
  <c r="AB63" i="54"/>
  <c r="AB65" i="54"/>
  <c r="AE82" i="54"/>
  <c r="AD83" i="54"/>
  <c r="F19" i="54" s="1"/>
  <c r="AB64" i="55"/>
  <c r="AC55" i="56"/>
  <c r="K77" i="56"/>
  <c r="K80" i="56"/>
  <c r="AE82" i="57"/>
  <c r="G17" i="57"/>
  <c r="AC65" i="57"/>
  <c r="AB83" i="58"/>
  <c r="D19" i="58" s="1"/>
  <c r="AB82" i="58"/>
  <c r="AB80" i="55"/>
  <c r="M82" i="58"/>
  <c r="AC63" i="54"/>
  <c r="AC65" i="54"/>
  <c r="AF82" i="54"/>
  <c r="AF83" i="54"/>
  <c r="H19" i="54" s="1"/>
  <c r="AB65" i="55"/>
  <c r="AC87" i="56"/>
  <c r="F18" i="57"/>
  <c r="AC74" i="57"/>
  <c r="AB87" i="57"/>
  <c r="D17" i="60"/>
  <c r="AB83" i="60"/>
  <c r="D19" i="60" s="1"/>
  <c r="AB82" i="60"/>
  <c r="I64" i="60"/>
  <c r="K61" i="54"/>
  <c r="AC63" i="55"/>
  <c r="AC65" i="55"/>
  <c r="AF82" i="55"/>
  <c r="G18" i="57"/>
  <c r="AB24" i="57"/>
  <c r="K61" i="58"/>
  <c r="K58" i="58"/>
  <c r="AC64" i="58"/>
  <c r="AF61" i="58"/>
  <c r="AC65" i="58"/>
  <c r="AC55" i="59"/>
  <c r="L82" i="59"/>
  <c r="AD83" i="60"/>
  <c r="F19" i="60" s="1"/>
  <c r="AD82" i="60"/>
  <c r="L64" i="60"/>
  <c r="AC88" i="60"/>
  <c r="K81" i="60"/>
  <c r="AC87" i="60"/>
  <c r="AC89" i="60"/>
  <c r="AE83" i="60"/>
  <c r="G19" i="60" s="1"/>
  <c r="AE61" i="61"/>
  <c r="AB87" i="61"/>
  <c r="AB86" i="61"/>
  <c r="AB76" i="61" s="1"/>
  <c r="AB88" i="61"/>
  <c r="AC88" i="62"/>
  <c r="AC87" i="62"/>
  <c r="K80" i="62"/>
  <c r="K77" i="62"/>
  <c r="K79" i="62"/>
  <c r="AC86" i="62"/>
  <c r="K81" i="62"/>
  <c r="AC89" i="62"/>
  <c r="L82" i="62"/>
  <c r="AD80" i="62"/>
  <c r="AF24" i="63"/>
  <c r="AE83" i="63"/>
  <c r="G19" i="63" s="1"/>
  <c r="M64" i="63"/>
  <c r="AE82" i="63"/>
  <c r="G17" i="63"/>
  <c r="AD83" i="64"/>
  <c r="F19" i="64" s="1"/>
  <c r="L64" i="64"/>
  <c r="AC64" i="67"/>
  <c r="AC66" i="67"/>
  <c r="AC65" i="67"/>
  <c r="K62" i="67"/>
  <c r="K58" i="67"/>
  <c r="K61" i="67"/>
  <c r="AD83" i="67"/>
  <c r="F19" i="67" s="1"/>
  <c r="L64" i="67"/>
  <c r="AF61" i="61"/>
  <c r="AC87" i="61"/>
  <c r="AC86" i="61"/>
  <c r="AC89" i="61"/>
  <c r="K79" i="61"/>
  <c r="AE83" i="62"/>
  <c r="G19" i="62" s="1"/>
  <c r="M64" i="62"/>
  <c r="AE82" i="62"/>
  <c r="G17" i="62"/>
  <c r="AF83" i="63"/>
  <c r="H19" i="63" s="1"/>
  <c r="N64" i="63"/>
  <c r="H17" i="63"/>
  <c r="AB89" i="63"/>
  <c r="AB88" i="63"/>
  <c r="I83" i="63"/>
  <c r="D18" i="63"/>
  <c r="AB82" i="63"/>
  <c r="M64" i="64"/>
  <c r="AC86" i="64"/>
  <c r="K81" i="64"/>
  <c r="AC89" i="64"/>
  <c r="AC88" i="64"/>
  <c r="K80" i="64"/>
  <c r="AE83" i="67"/>
  <c r="G19" i="67" s="1"/>
  <c r="M64" i="67"/>
  <c r="AE82" i="67"/>
  <c r="G17" i="67"/>
  <c r="N82" i="67"/>
  <c r="AF80" i="67"/>
  <c r="N63" i="57"/>
  <c r="M82" i="57"/>
  <c r="AC74" i="58"/>
  <c r="L64" i="59"/>
  <c r="G17" i="60"/>
  <c r="AC66" i="60"/>
  <c r="L83" i="60"/>
  <c r="AB86" i="60"/>
  <c r="AB76" i="60" s="1"/>
  <c r="K77" i="61"/>
  <c r="K80" i="61"/>
  <c r="N64" i="62"/>
  <c r="AF82" i="62"/>
  <c r="H17" i="62"/>
  <c r="AF83" i="62"/>
  <c r="H19" i="62" s="1"/>
  <c r="AC89" i="63"/>
  <c r="AC88" i="63"/>
  <c r="AC87" i="63"/>
  <c r="K80" i="63"/>
  <c r="K77" i="63"/>
  <c r="K81" i="63"/>
  <c r="L83" i="63"/>
  <c r="F18" i="63"/>
  <c r="AD82" i="63"/>
  <c r="AC55" i="64"/>
  <c r="AF83" i="64"/>
  <c r="H19" i="64" s="1"/>
  <c r="N64" i="64"/>
  <c r="H17" i="64"/>
  <c r="AE82" i="64"/>
  <c r="L83" i="65"/>
  <c r="F18" i="65"/>
  <c r="AF24" i="60"/>
  <c r="I63" i="60"/>
  <c r="M83" i="60"/>
  <c r="I63" i="61"/>
  <c r="AB80" i="61"/>
  <c r="AF82" i="64"/>
  <c r="AB83" i="66"/>
  <c r="D19" i="66" s="1"/>
  <c r="I64" i="66"/>
  <c r="D17" i="66"/>
  <c r="M82" i="66"/>
  <c r="AE80" i="66"/>
  <c r="K58" i="60"/>
  <c r="K61" i="60"/>
  <c r="M64" i="60"/>
  <c r="AB87" i="60"/>
  <c r="AC88" i="61"/>
  <c r="AB66" i="62"/>
  <c r="AB63" i="62"/>
  <c r="AB57" i="62" s="1"/>
  <c r="AB83" i="62"/>
  <c r="D19" i="62" s="1"/>
  <c r="I64" i="62"/>
  <c r="AB82" i="62"/>
  <c r="N83" i="62"/>
  <c r="H18" i="62"/>
  <c r="AB86" i="63"/>
  <c r="AB76" i="63" s="1"/>
  <c r="N83" i="64"/>
  <c r="H18" i="64"/>
  <c r="AF82" i="65"/>
  <c r="AF83" i="65"/>
  <c r="H19" i="65" s="1"/>
  <c r="N64" i="65"/>
  <c r="AB66" i="66"/>
  <c r="AB65" i="66"/>
  <c r="AB64" i="66"/>
  <c r="AB63" i="66"/>
  <c r="AB57" i="66" s="1"/>
  <c r="AD83" i="66"/>
  <c r="F19" i="66" s="1"/>
  <c r="L64" i="66"/>
  <c r="AD82" i="66"/>
  <c r="F17" i="66"/>
  <c r="N82" i="66"/>
  <c r="AF80" i="66"/>
  <c r="AB89" i="61"/>
  <c r="AD83" i="62"/>
  <c r="F19" i="62" s="1"/>
  <c r="L64" i="62"/>
  <c r="AD82" i="62"/>
  <c r="F17" i="62"/>
  <c r="AB63" i="63"/>
  <c r="AB64" i="63"/>
  <c r="AC86" i="63"/>
  <c r="F17" i="64"/>
  <c r="I64" i="64"/>
  <c r="AB82" i="64"/>
  <c r="D17" i="64"/>
  <c r="AB83" i="64"/>
  <c r="D19" i="64" s="1"/>
  <c r="AD82" i="67"/>
  <c r="AB18" i="58"/>
  <c r="AB24" i="58" s="1"/>
  <c r="AD82" i="58"/>
  <c r="F17" i="58"/>
  <c r="AB63" i="59"/>
  <c r="AB57" i="59" s="1"/>
  <c r="AD82" i="59"/>
  <c r="AB88" i="60"/>
  <c r="M83" i="61"/>
  <c r="G18" i="61"/>
  <c r="K81" i="61"/>
  <c r="AB64" i="62"/>
  <c r="AC64" i="63"/>
  <c r="AC66" i="63"/>
  <c r="AB83" i="63"/>
  <c r="D19" i="63" s="1"/>
  <c r="I64" i="63"/>
  <c r="K79" i="63"/>
  <c r="AB87" i="63"/>
  <c r="G17" i="64"/>
  <c r="K79" i="64"/>
  <c r="AC87" i="64"/>
  <c r="H17" i="65"/>
  <c r="N64" i="66"/>
  <c r="AF82" i="66"/>
  <c r="H17" i="66"/>
  <c r="AF83" i="66"/>
  <c r="H19" i="66" s="1"/>
  <c r="F17" i="67"/>
  <c r="M83" i="67"/>
  <c r="AB63" i="58"/>
  <c r="AB65" i="58"/>
  <c r="AE82" i="59"/>
  <c r="AE83" i="59"/>
  <c r="G19" i="59" s="1"/>
  <c r="AB89" i="59"/>
  <c r="AB63" i="60"/>
  <c r="K60" i="60" s="1"/>
  <c r="AB65" i="60"/>
  <c r="G18" i="62"/>
  <c r="I83" i="62"/>
  <c r="D18" i="62"/>
  <c r="AB80" i="64"/>
  <c r="D18" i="65"/>
  <c r="AB82" i="66"/>
  <c r="AB82" i="67"/>
  <c r="AB83" i="67"/>
  <c r="D19" i="67" s="1"/>
  <c r="I64" i="67"/>
  <c r="AD83" i="63"/>
  <c r="F19" i="63" s="1"/>
  <c r="L64" i="63"/>
  <c r="AB24" i="65"/>
  <c r="L64" i="65"/>
  <c r="AD82" i="65"/>
  <c r="F17" i="65"/>
  <c r="AF83" i="67"/>
  <c r="H19" i="67" s="1"/>
  <c r="N64" i="67"/>
  <c r="AF82" i="67"/>
  <c r="H17" i="67"/>
  <c r="K79" i="67"/>
  <c r="AB83" i="65"/>
  <c r="D19" i="65" s="1"/>
  <c r="I64" i="65"/>
  <c r="AB82" i="65"/>
  <c r="D17" i="65"/>
  <c r="AE82" i="65"/>
  <c r="G17" i="65"/>
  <c r="AB18" i="66"/>
  <c r="AB24" i="66" s="1"/>
  <c r="AC66" i="66"/>
  <c r="K61" i="66"/>
  <c r="K58" i="66"/>
  <c r="AC65" i="66"/>
  <c r="K60" i="66"/>
  <c r="AC63" i="66"/>
  <c r="AC87" i="65"/>
  <c r="K80" i="65"/>
  <c r="K77" i="65"/>
  <c r="AC86" i="65"/>
  <c r="K81" i="65"/>
  <c r="AC89" i="65"/>
  <c r="M83" i="65"/>
  <c r="G18" i="65"/>
  <c r="AC88" i="65"/>
  <c r="AF80" i="63"/>
  <c r="AF82" i="63" s="1"/>
  <c r="L83" i="64"/>
  <c r="F18" i="64"/>
  <c r="AC66" i="65"/>
  <c r="K61" i="65"/>
  <c r="K58" i="65"/>
  <c r="AC65" i="65"/>
  <c r="K60" i="65"/>
  <c r="AC63" i="65"/>
  <c r="K62" i="65"/>
  <c r="AC64" i="65"/>
  <c r="N83" i="65"/>
  <c r="H18" i="65"/>
  <c r="AE61" i="66"/>
  <c r="AC64" i="66"/>
  <c r="I83" i="66"/>
  <c r="D18" i="66"/>
  <c r="AD24" i="67"/>
  <c r="AB89" i="67"/>
  <c r="AB88" i="67"/>
  <c r="I83" i="67"/>
  <c r="D18" i="67"/>
  <c r="AC86" i="67"/>
  <c r="AF80" i="61"/>
  <c r="N82" i="61"/>
  <c r="AC66" i="62"/>
  <c r="K61" i="62"/>
  <c r="K58" i="62"/>
  <c r="AC65" i="62"/>
  <c r="K60" i="62"/>
  <c r="AC63" i="62"/>
  <c r="M83" i="64"/>
  <c r="G18" i="64"/>
  <c r="AC88" i="66"/>
  <c r="AC87" i="66"/>
  <c r="K80" i="66"/>
  <c r="K77" i="66"/>
  <c r="K79" i="66"/>
  <c r="AC86" i="66"/>
  <c r="K81" i="66"/>
  <c r="AE24" i="67"/>
  <c r="AB63" i="67"/>
  <c r="AB57" i="67" s="1"/>
  <c r="AB64" i="67"/>
  <c r="AC89" i="67"/>
  <c r="AC88" i="67"/>
  <c r="AC87" i="67"/>
  <c r="K80" i="67"/>
  <c r="K77" i="67"/>
  <c r="L83" i="67"/>
  <c r="F18" i="67"/>
  <c r="AB87" i="67"/>
  <c r="I82" i="63"/>
  <c r="M63" i="64"/>
  <c r="L82" i="64"/>
  <c r="AB63" i="65"/>
  <c r="AB57" i="65" s="1"/>
  <c r="N82" i="65"/>
  <c r="I82" i="67"/>
  <c r="I63" i="62"/>
  <c r="AB87" i="62"/>
  <c r="L63" i="63"/>
  <c r="N63" i="64"/>
  <c r="AB64" i="64"/>
  <c r="M82" i="64"/>
  <c r="AB86" i="65"/>
  <c r="AB76" i="65" s="1"/>
  <c r="I63" i="66"/>
  <c r="I82" i="62"/>
  <c r="M63" i="63"/>
  <c r="L82" i="63"/>
  <c r="AB63" i="64"/>
  <c r="AB57" i="64" s="1"/>
  <c r="N82" i="64"/>
  <c r="I82" i="66"/>
  <c r="M63" i="67"/>
  <c r="L82" i="67"/>
  <c r="N63" i="67"/>
  <c r="M82" i="67"/>
  <c r="N83" i="46"/>
  <c r="H18" i="46"/>
  <c r="AE82" i="46"/>
  <c r="G17" i="46"/>
  <c r="AE83" i="46"/>
  <c r="G19" i="46" s="1"/>
  <c r="M64" i="46"/>
  <c r="N64" i="46"/>
  <c r="AF83" i="46"/>
  <c r="H19" i="46" s="1"/>
  <c r="AF82" i="46"/>
  <c r="H17" i="46"/>
  <c r="AD24" i="46"/>
  <c r="AF24" i="47"/>
  <c r="AB83" i="46"/>
  <c r="D19" i="46" s="1"/>
  <c r="I64" i="46"/>
  <c r="D17" i="46"/>
  <c r="L64" i="47"/>
  <c r="F17" i="47"/>
  <c r="AD82" i="47"/>
  <c r="AD83" i="47"/>
  <c r="F19" i="47" s="1"/>
  <c r="L64" i="46"/>
  <c r="F17" i="46"/>
  <c r="AD82" i="46"/>
  <c r="AD83" i="46"/>
  <c r="F19" i="46" s="1"/>
  <c r="AF83" i="47"/>
  <c r="H19" i="47" s="1"/>
  <c r="N64" i="47"/>
  <c r="H17" i="47"/>
  <c r="AC66" i="46"/>
  <c r="K61" i="46"/>
  <c r="K58" i="46"/>
  <c r="AC65" i="46"/>
  <c r="K60" i="46"/>
  <c r="AC63" i="46"/>
  <c r="K62" i="46"/>
  <c r="AC64" i="46"/>
  <c r="AB24" i="47"/>
  <c r="AC87" i="46"/>
  <c r="K80" i="46"/>
  <c r="K77" i="46"/>
  <c r="K81" i="46"/>
  <c r="AC89" i="46"/>
  <c r="AC88" i="46"/>
  <c r="D18" i="47"/>
  <c r="I83" i="47"/>
  <c r="AC87" i="47"/>
  <c r="AC89" i="47"/>
  <c r="AC88" i="47"/>
  <c r="K80" i="47"/>
  <c r="K77" i="47"/>
  <c r="K81" i="47"/>
  <c r="AF24" i="46"/>
  <c r="M83" i="46"/>
  <c r="G18" i="46"/>
  <c r="AB83" i="47"/>
  <c r="D19" i="47" s="1"/>
  <c r="AB82" i="47"/>
  <c r="D17" i="47"/>
  <c r="I64" i="47"/>
  <c r="L63" i="46"/>
  <c r="AB80" i="46"/>
  <c r="AE61" i="47"/>
  <c r="N63" i="47"/>
  <c r="AB64" i="47"/>
  <c r="AF80" i="47"/>
  <c r="N64" i="48"/>
  <c r="AF82" i="48"/>
  <c r="H17" i="48"/>
  <c r="AF83" i="48"/>
  <c r="H19" i="48" s="1"/>
  <c r="AB24" i="49"/>
  <c r="AC89" i="49"/>
  <c r="AC88" i="49"/>
  <c r="AC87" i="49"/>
  <c r="K80" i="49"/>
  <c r="K77" i="49"/>
  <c r="K79" i="49"/>
  <c r="AC86" i="49"/>
  <c r="K81" i="49"/>
  <c r="AC87" i="51"/>
  <c r="K80" i="51"/>
  <c r="K77" i="51"/>
  <c r="K79" i="51"/>
  <c r="AC86" i="51"/>
  <c r="K81" i="51"/>
  <c r="AC89" i="51"/>
  <c r="AC88" i="51"/>
  <c r="AB83" i="53"/>
  <c r="D19" i="53" s="1"/>
  <c r="I64" i="53"/>
  <c r="AB82" i="53"/>
  <c r="D17" i="53"/>
  <c r="AB65" i="47"/>
  <c r="M63" i="46"/>
  <c r="AB63" i="47"/>
  <c r="AC64" i="47"/>
  <c r="AB25" i="48"/>
  <c r="D22" i="48" s="1"/>
  <c r="AB83" i="51"/>
  <c r="D19" i="51" s="1"/>
  <c r="I64" i="51"/>
  <c r="D17" i="51"/>
  <c r="I83" i="52"/>
  <c r="D18" i="52"/>
  <c r="AD83" i="53"/>
  <c r="F19" i="53" s="1"/>
  <c r="L64" i="53"/>
  <c r="AD82" i="53"/>
  <c r="F17" i="53"/>
  <c r="I83" i="48"/>
  <c r="D18" i="48"/>
  <c r="AB83" i="49"/>
  <c r="D19" i="49" s="1"/>
  <c r="I64" i="49"/>
  <c r="AB82" i="49"/>
  <c r="D17" i="49"/>
  <c r="I83" i="50"/>
  <c r="D18" i="50"/>
  <c r="L64" i="51"/>
  <c r="AD82" i="51"/>
  <c r="F17" i="51"/>
  <c r="AD83" i="51"/>
  <c r="F19" i="51" s="1"/>
  <c r="AE83" i="53"/>
  <c r="G19" i="53" s="1"/>
  <c r="M64" i="53"/>
  <c r="AE82" i="53"/>
  <c r="G17" i="53"/>
  <c r="F18" i="46"/>
  <c r="K60" i="47"/>
  <c r="AC65" i="47"/>
  <c r="AB87" i="47"/>
  <c r="AB89" i="47"/>
  <c r="AB86" i="47"/>
  <c r="AB76" i="47" s="1"/>
  <c r="AB83" i="48"/>
  <c r="D19" i="48" s="1"/>
  <c r="I64" i="48"/>
  <c r="AB82" i="48"/>
  <c r="D17" i="48"/>
  <c r="AC88" i="48"/>
  <c r="AC87" i="48"/>
  <c r="K81" i="48"/>
  <c r="AC89" i="48"/>
  <c r="AD83" i="49"/>
  <c r="F19" i="49" s="1"/>
  <c r="L64" i="49"/>
  <c r="AD82" i="49"/>
  <c r="F17" i="49"/>
  <c r="I64" i="50"/>
  <c r="AB82" i="50"/>
  <c r="D17" i="50"/>
  <c r="AB83" i="50"/>
  <c r="D19" i="50" s="1"/>
  <c r="AC86" i="50"/>
  <c r="L83" i="50"/>
  <c r="F18" i="50"/>
  <c r="AE82" i="51"/>
  <c r="G17" i="51"/>
  <c r="AE83" i="51"/>
  <c r="G19" i="51" s="1"/>
  <c r="M64" i="51"/>
  <c r="M83" i="52"/>
  <c r="G18" i="52"/>
  <c r="AF83" i="53"/>
  <c r="H19" i="53" s="1"/>
  <c r="N64" i="53"/>
  <c r="H17" i="53"/>
  <c r="I83" i="53"/>
  <c r="D18" i="53"/>
  <c r="AB65" i="46"/>
  <c r="AB86" i="46"/>
  <c r="AB76" i="46" s="1"/>
  <c r="K58" i="47"/>
  <c r="K61" i="47"/>
  <c r="I63" i="47"/>
  <c r="M83" i="48"/>
  <c r="G18" i="48"/>
  <c r="AE83" i="49"/>
  <c r="G19" i="49" s="1"/>
  <c r="M64" i="49"/>
  <c r="AE82" i="49"/>
  <c r="G17" i="49"/>
  <c r="AD83" i="50"/>
  <c r="F19" i="50" s="1"/>
  <c r="L64" i="50"/>
  <c r="AD82" i="50"/>
  <c r="F17" i="50"/>
  <c r="M83" i="50"/>
  <c r="G18" i="50"/>
  <c r="AF83" i="51"/>
  <c r="H19" i="51" s="1"/>
  <c r="N64" i="51"/>
  <c r="AF82" i="51"/>
  <c r="H17" i="51"/>
  <c r="AB83" i="52"/>
  <c r="D19" i="52" s="1"/>
  <c r="I64" i="52"/>
  <c r="AB82" i="52"/>
  <c r="D17" i="52"/>
  <c r="N83" i="52"/>
  <c r="H18" i="52"/>
  <c r="AC64" i="53"/>
  <c r="AC66" i="53"/>
  <c r="K61" i="53"/>
  <c r="K58" i="53"/>
  <c r="AC65" i="53"/>
  <c r="K60" i="53"/>
  <c r="AC63" i="53"/>
  <c r="K62" i="53"/>
  <c r="L83" i="53"/>
  <c r="F18" i="53"/>
  <c r="AB88" i="47"/>
  <c r="AF83" i="49"/>
  <c r="H19" i="49" s="1"/>
  <c r="N64" i="49"/>
  <c r="H17" i="49"/>
  <c r="I83" i="49"/>
  <c r="D18" i="49"/>
  <c r="AE83" i="50"/>
  <c r="G19" i="50" s="1"/>
  <c r="M64" i="50"/>
  <c r="AE82" i="50"/>
  <c r="G17" i="50"/>
  <c r="N83" i="50"/>
  <c r="H18" i="50"/>
  <c r="AC66" i="51"/>
  <c r="K61" i="51"/>
  <c r="K58" i="51"/>
  <c r="AC65" i="51"/>
  <c r="K62" i="51"/>
  <c r="AC64" i="51"/>
  <c r="L83" i="51"/>
  <c r="F18" i="51"/>
  <c r="AD83" i="52"/>
  <c r="F19" i="52" s="1"/>
  <c r="L64" i="52"/>
  <c r="F17" i="52"/>
  <c r="M83" i="53"/>
  <c r="G18" i="53"/>
  <c r="AD83" i="48"/>
  <c r="F19" i="48" s="1"/>
  <c r="AC64" i="49"/>
  <c r="AC66" i="49"/>
  <c r="K61" i="49"/>
  <c r="K58" i="49"/>
  <c r="AC65" i="49"/>
  <c r="K60" i="49"/>
  <c r="AC63" i="49"/>
  <c r="K62" i="49"/>
  <c r="L83" i="49"/>
  <c r="F18" i="49"/>
  <c r="AF83" i="50"/>
  <c r="H19" i="50" s="1"/>
  <c r="N64" i="50"/>
  <c r="AF82" i="50"/>
  <c r="H17" i="50"/>
  <c r="M83" i="51"/>
  <c r="G18" i="51"/>
  <c r="AC89" i="53"/>
  <c r="AC88" i="53"/>
  <c r="AC87" i="53"/>
  <c r="K80" i="53"/>
  <c r="K77" i="53"/>
  <c r="K81" i="53"/>
  <c r="AC66" i="52"/>
  <c r="K61" i="52"/>
  <c r="K58" i="52"/>
  <c r="AC65" i="52"/>
  <c r="K62" i="52"/>
  <c r="AC64" i="52"/>
  <c r="AE80" i="47"/>
  <c r="F17" i="48"/>
  <c r="AC55" i="48"/>
  <c r="K80" i="48"/>
  <c r="M83" i="49"/>
  <c r="G18" i="49"/>
  <c r="AC65" i="50"/>
  <c r="AC63" i="50"/>
  <c r="K62" i="50"/>
  <c r="AC64" i="50"/>
  <c r="AC66" i="50"/>
  <c r="K61" i="50"/>
  <c r="K58" i="50"/>
  <c r="N83" i="51"/>
  <c r="H18" i="51"/>
  <c r="N64" i="52"/>
  <c r="AF82" i="52"/>
  <c r="H17" i="52"/>
  <c r="AF83" i="52"/>
  <c r="H19" i="52" s="1"/>
  <c r="AE61" i="48"/>
  <c r="N63" i="48"/>
  <c r="AD80" i="48"/>
  <c r="AD82" i="48" s="1"/>
  <c r="M82" i="48"/>
  <c r="AB89" i="48"/>
  <c r="AB65" i="49"/>
  <c r="AF80" i="49"/>
  <c r="AF82" i="49" s="1"/>
  <c r="K79" i="50"/>
  <c r="L63" i="51"/>
  <c r="AB80" i="51"/>
  <c r="AB82" i="51" s="1"/>
  <c r="AB88" i="51"/>
  <c r="AE61" i="52"/>
  <c r="N63" i="52"/>
  <c r="AB64" i="52"/>
  <c r="AD80" i="52"/>
  <c r="M82" i="52"/>
  <c r="AB89" i="52"/>
  <c r="AB65" i="53"/>
  <c r="AF80" i="53"/>
  <c r="AF82" i="53" s="1"/>
  <c r="AB86" i="53"/>
  <c r="AB76" i="53" s="1"/>
  <c r="K77" i="50"/>
  <c r="K80" i="50"/>
  <c r="I82" i="50"/>
  <c r="AC87" i="50"/>
  <c r="M63" i="51"/>
  <c r="L82" i="51"/>
  <c r="AB63" i="52"/>
  <c r="AB57" i="52" s="1"/>
  <c r="N82" i="52"/>
  <c r="AC89" i="52"/>
  <c r="AB86" i="48"/>
  <c r="AB76" i="48" s="1"/>
  <c r="AB66" i="49"/>
  <c r="AB87" i="49"/>
  <c r="AB64" i="51"/>
  <c r="AB66" i="53"/>
  <c r="AB87" i="53"/>
  <c r="I82" i="49"/>
  <c r="M63" i="50"/>
  <c r="L82" i="50"/>
  <c r="AC88" i="50"/>
  <c r="AB63" i="51"/>
  <c r="AB57" i="51" s="1"/>
  <c r="N82" i="51"/>
  <c r="K81" i="52"/>
  <c r="AC86" i="52"/>
  <c r="I82" i="53"/>
  <c r="AB87" i="48"/>
  <c r="AB65" i="51"/>
  <c r="K79" i="52"/>
  <c r="AB88" i="53"/>
  <c r="M63" i="49"/>
  <c r="L82" i="49"/>
  <c r="AB63" i="50"/>
  <c r="AB57" i="50" s="1"/>
  <c r="N82" i="50"/>
  <c r="AC89" i="50"/>
  <c r="K77" i="52"/>
  <c r="K80" i="52"/>
  <c r="I82" i="52"/>
  <c r="AC87" i="52"/>
  <c r="M63" i="53"/>
  <c r="L82" i="53"/>
  <c r="N63" i="49"/>
  <c r="AB64" i="49"/>
  <c r="M82" i="49"/>
  <c r="N63" i="53"/>
  <c r="AB64" i="53"/>
  <c r="M82" i="53"/>
  <c r="K81" i="50"/>
  <c r="AE83" i="42"/>
  <c r="G19" i="42" s="1"/>
  <c r="AE82" i="42"/>
  <c r="M64" i="42"/>
  <c r="AF83" i="43"/>
  <c r="H19" i="43" s="1"/>
  <c r="N64" i="43"/>
  <c r="M83" i="43"/>
  <c r="G18" i="43"/>
  <c r="AF82" i="43"/>
  <c r="L83" i="44"/>
  <c r="F18" i="44"/>
  <c r="AF83" i="45"/>
  <c r="H19" i="45" s="1"/>
  <c r="N64" i="45"/>
  <c r="AF82" i="45"/>
  <c r="H17" i="45"/>
  <c r="AB82" i="44"/>
  <c r="I64" i="44"/>
  <c r="AB83" i="44"/>
  <c r="D19" i="44" s="1"/>
  <c r="D17" i="44"/>
  <c r="N83" i="45"/>
  <c r="H18" i="45"/>
  <c r="N83" i="43"/>
  <c r="H18" i="43"/>
  <c r="AE24" i="42"/>
  <c r="H17" i="43"/>
  <c r="AC74" i="43"/>
  <c r="AD83" i="44"/>
  <c r="F19" i="44" s="1"/>
  <c r="L64" i="44"/>
  <c r="AD82" i="44"/>
  <c r="F17" i="44"/>
  <c r="D18" i="43"/>
  <c r="I83" i="43"/>
  <c r="I83" i="44"/>
  <c r="D18" i="44"/>
  <c r="AC78" i="42"/>
  <c r="D18" i="42"/>
  <c r="I83" i="42"/>
  <c r="AB83" i="43"/>
  <c r="D19" i="43" s="1"/>
  <c r="I64" i="43"/>
  <c r="AB82" i="43"/>
  <c r="D17" i="43"/>
  <c r="AE24" i="44"/>
  <c r="N64" i="44"/>
  <c r="AF82" i="44"/>
  <c r="H17" i="44"/>
  <c r="AF83" i="44"/>
  <c r="H19" i="44" s="1"/>
  <c r="I83" i="45"/>
  <c r="D18" i="45"/>
  <c r="AC55" i="42"/>
  <c r="L83" i="42"/>
  <c r="F18" i="42"/>
  <c r="G18" i="44"/>
  <c r="M83" i="44"/>
  <c r="AB63" i="45"/>
  <c r="AB64" i="45"/>
  <c r="AB66" i="45"/>
  <c r="I64" i="45"/>
  <c r="AB83" i="45"/>
  <c r="D19" i="45" s="1"/>
  <c r="L83" i="45"/>
  <c r="F18" i="45"/>
  <c r="AB82" i="45"/>
  <c r="AF83" i="42"/>
  <c r="H19" i="42" s="1"/>
  <c r="N64" i="42"/>
  <c r="AF82" i="42"/>
  <c r="H17" i="42"/>
  <c r="AF24" i="42"/>
  <c r="I64" i="42"/>
  <c r="AB82" i="42"/>
  <c r="D17" i="42"/>
  <c r="AC86" i="42"/>
  <c r="K81" i="42"/>
  <c r="K80" i="42"/>
  <c r="AC76" i="42" s="1"/>
  <c r="AC88" i="42"/>
  <c r="AC87" i="42"/>
  <c r="AC89" i="42"/>
  <c r="K77" i="42"/>
  <c r="AC88" i="44"/>
  <c r="AC86" i="44"/>
  <c r="K81" i="44"/>
  <c r="AC87" i="44"/>
  <c r="K80" i="44"/>
  <c r="K77" i="44"/>
  <c r="K79" i="44"/>
  <c r="AC89" i="44"/>
  <c r="M83" i="42"/>
  <c r="G18" i="42"/>
  <c r="AD82" i="42"/>
  <c r="L64" i="43"/>
  <c r="AD82" i="43"/>
  <c r="F17" i="43"/>
  <c r="AE61" i="44"/>
  <c r="H18" i="44"/>
  <c r="N83" i="44"/>
  <c r="AD82" i="45"/>
  <c r="L64" i="45"/>
  <c r="AD83" i="45"/>
  <c r="F19" i="45" s="1"/>
  <c r="F17" i="45"/>
  <c r="AB65" i="45"/>
  <c r="G17" i="42"/>
  <c r="N83" i="42"/>
  <c r="H18" i="42"/>
  <c r="AB83" i="42"/>
  <c r="D19" i="42" s="1"/>
  <c r="AC66" i="43"/>
  <c r="K61" i="43"/>
  <c r="K58" i="43"/>
  <c r="AC65" i="43"/>
  <c r="K60" i="43"/>
  <c r="AC64" i="43"/>
  <c r="AC63" i="43"/>
  <c r="K62" i="43"/>
  <c r="AE82" i="43"/>
  <c r="G17" i="43"/>
  <c r="AE83" i="43"/>
  <c r="G19" i="43" s="1"/>
  <c r="L83" i="43"/>
  <c r="F18" i="43"/>
  <c r="AB24" i="45"/>
  <c r="AE83" i="45"/>
  <c r="G19" i="45" s="1"/>
  <c r="AE82" i="45"/>
  <c r="M64" i="45"/>
  <c r="G17" i="45"/>
  <c r="AB76" i="45"/>
  <c r="AC86" i="45"/>
  <c r="AC65" i="45"/>
  <c r="AC63" i="44"/>
  <c r="AB65" i="44"/>
  <c r="K61" i="45"/>
  <c r="K79" i="45"/>
  <c r="AB64" i="42"/>
  <c r="AB65" i="43"/>
  <c r="AB86" i="43"/>
  <c r="AB76" i="43" s="1"/>
  <c r="K58" i="44"/>
  <c r="K61" i="44"/>
  <c r="AB87" i="44"/>
  <c r="L63" i="45"/>
  <c r="AB88" i="45"/>
  <c r="AC66" i="45"/>
  <c r="K77" i="45"/>
  <c r="K80" i="45"/>
  <c r="AB63" i="42"/>
  <c r="AB57" i="42" s="1"/>
  <c r="N82" i="42"/>
  <c r="AC66" i="44"/>
  <c r="I82" i="44"/>
  <c r="AC88" i="45"/>
  <c r="K58" i="45"/>
  <c r="K60" i="44"/>
  <c r="AC87" i="45"/>
  <c r="N63" i="45"/>
  <c r="M82" i="45"/>
  <c r="AB89" i="45"/>
  <c r="K60" i="45"/>
  <c r="AD83" i="41"/>
  <c r="F19" i="41" s="1"/>
  <c r="L64" i="41"/>
  <c r="AD82" i="41"/>
  <c r="F17" i="41"/>
  <c r="AB57" i="41"/>
  <c r="AC63" i="41"/>
  <c r="N64" i="40"/>
  <c r="AF82" i="40"/>
  <c r="H17" i="40"/>
  <c r="AF83" i="40"/>
  <c r="H19" i="40" s="1"/>
  <c r="AB83" i="41"/>
  <c r="D19" i="41" s="1"/>
  <c r="I64" i="41"/>
  <c r="AB82" i="41"/>
  <c r="D17" i="41"/>
  <c r="AE83" i="41"/>
  <c r="G19" i="41" s="1"/>
  <c r="M64" i="41"/>
  <c r="AE82" i="41"/>
  <c r="G17" i="41"/>
  <c r="D17" i="40"/>
  <c r="AB83" i="40"/>
  <c r="D19" i="40" s="1"/>
  <c r="AB82" i="40"/>
  <c r="I64" i="40"/>
  <c r="I83" i="40"/>
  <c r="D18" i="40"/>
  <c r="G18" i="41"/>
  <c r="M83" i="41"/>
  <c r="AD83" i="40"/>
  <c r="F19" i="40" s="1"/>
  <c r="F17" i="40"/>
  <c r="L64" i="40"/>
  <c r="AD82" i="40"/>
  <c r="N83" i="40"/>
  <c r="H18" i="40"/>
  <c r="AF83" i="41"/>
  <c r="H19" i="41" s="1"/>
  <c r="N64" i="41"/>
  <c r="AF82" i="41"/>
  <c r="H17" i="41"/>
  <c r="K62" i="40"/>
  <c r="K58" i="40"/>
  <c r="AC66" i="40"/>
  <c r="K61" i="40"/>
  <c r="AC64" i="40"/>
  <c r="AC65" i="40"/>
  <c r="K60" i="40"/>
  <c r="AC63" i="40"/>
  <c r="AB24" i="41"/>
  <c r="I83" i="41"/>
  <c r="D18" i="41"/>
  <c r="AF24" i="40"/>
  <c r="L83" i="41"/>
  <c r="F18" i="41"/>
  <c r="AB65" i="41"/>
  <c r="F18" i="40"/>
  <c r="H18" i="41"/>
  <c r="K60" i="41"/>
  <c r="AC86" i="41"/>
  <c r="AC65" i="41"/>
  <c r="K79" i="41"/>
  <c r="AB87" i="41"/>
  <c r="G18" i="40"/>
  <c r="K58" i="41"/>
  <c r="K61" i="41"/>
  <c r="AB66" i="41"/>
  <c r="K81" i="40"/>
  <c r="AC86" i="40"/>
  <c r="AC66" i="41"/>
  <c r="K77" i="41"/>
  <c r="K80" i="41"/>
  <c r="I82" i="41"/>
  <c r="AC87" i="41"/>
  <c r="L63" i="41"/>
  <c r="AB88" i="41"/>
  <c r="AB65" i="40"/>
  <c r="K79" i="40"/>
  <c r="K77" i="40"/>
  <c r="K80" i="40"/>
  <c r="I82" i="40"/>
  <c r="AC87" i="40"/>
  <c r="AC88" i="41"/>
  <c r="AB64" i="41"/>
  <c r="AE61" i="40"/>
  <c r="F18" i="39"/>
  <c r="L83" i="39"/>
  <c r="I83" i="39"/>
  <c r="D18" i="39"/>
  <c r="AB83" i="39"/>
  <c r="D19" i="39" s="1"/>
  <c r="I64" i="39"/>
  <c r="AB82" i="39"/>
  <c r="D17" i="39"/>
  <c r="AE83" i="39"/>
  <c r="G19" i="39" s="1"/>
  <c r="M64" i="39"/>
  <c r="G17" i="39"/>
  <c r="N83" i="39"/>
  <c r="H18" i="39"/>
  <c r="AD83" i="39"/>
  <c r="F19" i="39" s="1"/>
  <c r="L64" i="39"/>
  <c r="AD82" i="39"/>
  <c r="F17" i="39"/>
  <c r="K62" i="39"/>
  <c r="AC63" i="39"/>
  <c r="AB65" i="39"/>
  <c r="AB86" i="39"/>
  <c r="AB76" i="39" s="1"/>
  <c r="AE80" i="39"/>
  <c r="K60" i="39"/>
  <c r="AC65" i="39"/>
  <c r="K81" i="39"/>
  <c r="K58" i="39"/>
  <c r="K61" i="39"/>
  <c r="AB66" i="39"/>
  <c r="K79" i="39"/>
  <c r="AB87" i="39"/>
  <c r="AF61" i="39"/>
  <c r="K77" i="39"/>
  <c r="K80" i="39"/>
  <c r="I82" i="39"/>
  <c r="AC87" i="39"/>
  <c r="L63" i="39"/>
  <c r="AB88" i="39"/>
  <c r="M63" i="39"/>
  <c r="L82" i="39"/>
  <c r="O32" i="4"/>
  <c r="E35" i="4"/>
  <c r="N37" i="4"/>
  <c r="P39" i="4"/>
  <c r="N31" i="4"/>
  <c r="M32" i="4"/>
  <c r="L33" i="4"/>
  <c r="K34" i="4"/>
  <c r="O34" i="4"/>
  <c r="G35" i="4"/>
  <c r="N35" i="4"/>
  <c r="F36" i="4"/>
  <c r="E37" i="4"/>
  <c r="L37" i="4"/>
  <c r="P37" i="4"/>
  <c r="K38" i="4"/>
  <c r="O38" i="4"/>
  <c r="G39" i="4"/>
  <c r="N39" i="4"/>
  <c r="F40" i="4"/>
  <c r="M40" i="4"/>
  <c r="K32" i="4"/>
  <c r="M34" i="4"/>
  <c r="O36" i="4"/>
  <c r="E39" i="4"/>
  <c r="G31" i="4"/>
  <c r="F32" i="4"/>
  <c r="E33" i="4"/>
  <c r="P33" i="4"/>
  <c r="M36" i="4"/>
  <c r="P31" i="4"/>
  <c r="F34" i="4"/>
  <c r="K36" i="4"/>
  <c r="K40" i="4"/>
  <c r="O31" i="4"/>
  <c r="N32" i="4"/>
  <c r="M33" i="4"/>
  <c r="L34" i="4"/>
  <c r="P34" i="4"/>
  <c r="K35" i="4"/>
  <c r="O35" i="4"/>
  <c r="G36" i="4"/>
  <c r="F37" i="4"/>
  <c r="M37" i="4"/>
  <c r="E38" i="4"/>
  <c r="L38" i="4"/>
  <c r="P38" i="4"/>
  <c r="K39" i="4"/>
  <c r="O39" i="4"/>
  <c r="G40" i="4"/>
  <c r="N40" i="4"/>
  <c r="E31" i="4"/>
  <c r="G33" i="4"/>
  <c r="L35" i="4"/>
  <c r="G37" i="4"/>
  <c r="M38" i="4"/>
  <c r="K31" i="4"/>
  <c r="G32" i="4"/>
  <c r="F33" i="4"/>
  <c r="E34" i="4"/>
  <c r="N36" i="4"/>
  <c r="O40" i="4"/>
  <c r="L31" i="4"/>
  <c r="N33" i="4"/>
  <c r="P35" i="4"/>
  <c r="F38" i="4"/>
  <c r="L39" i="4"/>
  <c r="F31" i="4"/>
  <c r="M31" i="4"/>
  <c r="E32" i="4"/>
  <c r="L32" i="4"/>
  <c r="P32" i="4"/>
  <c r="K33" i="4"/>
  <c r="O33" i="4"/>
  <c r="G34" i="4"/>
  <c r="N34" i="4"/>
  <c r="F35" i="4"/>
  <c r="M35" i="4"/>
  <c r="E36" i="4"/>
  <c r="L36" i="4"/>
  <c r="P36" i="4"/>
  <c r="K37" i="4"/>
  <c r="O37" i="4"/>
  <c r="G38" i="4"/>
  <c r="N38" i="4"/>
  <c r="F39" i="4"/>
  <c r="M39" i="4"/>
  <c r="E40" i="4"/>
  <c r="L40" i="4"/>
  <c r="P40" i="4"/>
  <c r="K13" i="4"/>
  <c r="M13" i="4"/>
  <c r="P13" i="4"/>
  <c r="O13" i="4"/>
  <c r="M14" i="4"/>
  <c r="K14" i="4"/>
  <c r="O14" i="4"/>
  <c r="M15" i="4"/>
  <c r="K15" i="4"/>
  <c r="O15" i="4"/>
  <c r="P15" i="4"/>
  <c r="O16" i="4"/>
  <c r="M16" i="4"/>
  <c r="K16" i="4"/>
  <c r="P17" i="4"/>
  <c r="K17" i="4"/>
  <c r="O17" i="4"/>
  <c r="M17" i="4"/>
  <c r="E17" i="4"/>
  <c r="O18" i="4"/>
  <c r="P18" i="4"/>
  <c r="K18" i="4"/>
  <c r="E18" i="4"/>
  <c r="M19" i="4"/>
  <c r="K19" i="4"/>
  <c r="O19" i="4"/>
  <c r="E19" i="4"/>
  <c r="P20" i="4"/>
  <c r="O20" i="4"/>
  <c r="E20" i="4"/>
  <c r="O21" i="4"/>
  <c r="M21" i="4"/>
  <c r="K21" i="4"/>
  <c r="M22" i="4"/>
  <c r="O22" i="4"/>
  <c r="N22" i="4"/>
  <c r="K22" i="4"/>
  <c r="E22" i="4"/>
  <c r="M23" i="4"/>
  <c r="K23" i="4"/>
  <c r="L23" i="4"/>
  <c r="N23" i="4"/>
  <c r="P23" i="4"/>
  <c r="E23" i="4"/>
  <c r="K24" i="4"/>
  <c r="L24" i="4"/>
  <c r="N24" i="4"/>
  <c r="O24" i="4"/>
  <c r="M24" i="4"/>
  <c r="E24" i="4"/>
  <c r="M25" i="4"/>
  <c r="K25" i="4"/>
  <c r="P25" i="4"/>
  <c r="O25" i="4"/>
  <c r="M30" i="4"/>
  <c r="O26" i="4"/>
  <c r="K26" i="4"/>
  <c r="M26" i="4"/>
  <c r="N26" i="4"/>
  <c r="M27" i="4"/>
  <c r="K27" i="4"/>
  <c r="N27" i="4"/>
  <c r="O27" i="4"/>
  <c r="L27" i="4"/>
  <c r="P27" i="4"/>
  <c r="E27" i="4"/>
  <c r="O28" i="4"/>
  <c r="L28" i="4"/>
  <c r="M28" i="4"/>
  <c r="K28" i="4"/>
  <c r="E28" i="4"/>
  <c r="M29" i="4"/>
  <c r="K29" i="4"/>
  <c r="O29" i="4"/>
  <c r="L29" i="4"/>
  <c r="N29" i="4"/>
  <c r="E29" i="4"/>
  <c r="O30" i="4"/>
  <c r="K30" i="4"/>
  <c r="E30" i="4"/>
  <c r="E15" i="4"/>
  <c r="E13" i="4"/>
  <c r="AE61" i="2"/>
  <c r="M64" i="2" s="1"/>
  <c r="AD61" i="2"/>
  <c r="L64" i="2" s="1"/>
  <c r="AF61" i="2"/>
  <c r="N64" i="2" s="1"/>
  <c r="AD80" i="2"/>
  <c r="N63" i="2"/>
  <c r="AB21" i="2"/>
  <c r="AB22" i="2" s="1"/>
  <c r="AF80" i="2"/>
  <c r="AB66" i="2"/>
  <c r="AD25" i="2"/>
  <c r="AC74" i="2"/>
  <c r="AC87" i="2" s="1"/>
  <c r="AB65" i="2"/>
  <c r="AC55" i="2"/>
  <c r="AC64" i="2" s="1"/>
  <c r="AB18" i="2"/>
  <c r="AF24" i="2"/>
  <c r="AF25" i="2" s="1"/>
  <c r="AD24" i="2"/>
  <c r="AE24" i="2"/>
  <c r="AE25" i="2" s="1"/>
  <c r="AB87" i="2"/>
  <c r="AB64" i="2"/>
  <c r="AB89" i="2"/>
  <c r="AB86" i="2" s="1"/>
  <c r="D8" i="2"/>
  <c r="M8" i="2"/>
  <c r="M10" i="2"/>
  <c r="P29" i="4" a="1"/>
  <c r="P30" i="4" a="1"/>
  <c r="F17" i="4" a="1"/>
  <c r="N28" i="4" a="1"/>
  <c r="F26" i="4" a="1"/>
  <c r="E25" i="4" a="1"/>
  <c r="P14" i="4" a="1"/>
  <c r="P21" i="4" a="1"/>
  <c r="L18" i="4" a="1"/>
  <c r="N21" i="4" a="1"/>
  <c r="K20" i="4" a="1"/>
  <c r="M20" i="4" a="1"/>
  <c r="N18" i="4" a="1"/>
  <c r="F23" i="4" a="1"/>
  <c r="L26" i="4" a="1"/>
  <c r="O23" i="4" a="1"/>
  <c r="L14" i="4" a="1"/>
  <c r="N20" i="4" a="1"/>
  <c r="E12" i="4" a="1"/>
  <c r="N25" i="4" a="1"/>
  <c r="F24" i="4" a="1"/>
  <c r="E14" i="4" a="1"/>
  <c r="F18" i="4" a="1"/>
  <c r="F19" i="4" a="1"/>
  <c r="N15" i="4" a="1"/>
  <c r="F25" i="4" a="1"/>
  <c r="N19" i="4" a="1"/>
  <c r="F22" i="4" a="1"/>
  <c r="M18" i="4" a="1"/>
  <c r="E16" i="4" a="1"/>
  <c r="L22" i="4" a="1"/>
  <c r="P24" i="4" a="1"/>
  <c r="F16" i="4" a="1"/>
  <c r="N30" i="4" a="1"/>
  <c r="P22" i="4" a="1"/>
  <c r="K12" i="4" a="1"/>
  <c r="P28" i="4" a="1"/>
  <c r="F27" i="4" a="1"/>
  <c r="M12" i="4" a="1"/>
  <c r="O12" i="4" a="1"/>
  <c r="F29" i="4" a="1"/>
  <c r="N14" i="4" a="1"/>
  <c r="F28" i="4" a="1"/>
  <c r="F15" i="4" a="1"/>
  <c r="L25" i="4" a="1"/>
  <c r="N12" i="4" a="1"/>
  <c r="E26" i="4" a="1"/>
  <c r="P16" i="4" a="1"/>
  <c r="F14" i="4" a="1"/>
  <c r="F21" i="4" a="1"/>
  <c r="F20" i="4" a="1"/>
  <c r="N16" i="4" a="1"/>
  <c r="L30" i="4" a="1"/>
  <c r="E21" i="4" a="1"/>
  <c r="L16" i="4" a="1"/>
  <c r="P26" i="4" a="1"/>
  <c r="P19" i="4" a="1"/>
  <c r="M20" i="4" l="1"/>
  <c r="K20" i="4"/>
  <c r="AC57" i="60"/>
  <c r="AC59" i="60"/>
  <c r="AC59" i="65"/>
  <c r="AC57" i="65"/>
  <c r="AB57" i="58"/>
  <c r="AC63" i="58"/>
  <c r="AC65" i="64"/>
  <c r="K60" i="64"/>
  <c r="AC63" i="64"/>
  <c r="K62" i="64"/>
  <c r="AC64" i="64"/>
  <c r="AC66" i="64"/>
  <c r="K58" i="64"/>
  <c r="K61" i="64"/>
  <c r="H18" i="67"/>
  <c r="N83" i="67"/>
  <c r="AC63" i="67"/>
  <c r="AC86" i="60"/>
  <c r="AC65" i="59"/>
  <c r="AC63" i="59"/>
  <c r="AC64" i="59"/>
  <c r="K61" i="59"/>
  <c r="K60" i="59"/>
  <c r="K62" i="59"/>
  <c r="AC66" i="59"/>
  <c r="K58" i="59"/>
  <c r="AB57" i="54"/>
  <c r="K60" i="54"/>
  <c r="AC76" i="59"/>
  <c r="AC78" i="59"/>
  <c r="L83" i="56"/>
  <c r="AD82" i="56"/>
  <c r="F18" i="56"/>
  <c r="AC78" i="66"/>
  <c r="AC76" i="66"/>
  <c r="AC59" i="62"/>
  <c r="AC57" i="62"/>
  <c r="AE83" i="66"/>
  <c r="G19" i="66" s="1"/>
  <c r="M64" i="66"/>
  <c r="AE82" i="66"/>
  <c r="G17" i="66"/>
  <c r="AC76" i="64"/>
  <c r="AC78" i="64"/>
  <c r="AC76" i="61"/>
  <c r="AC78" i="61"/>
  <c r="K60" i="67"/>
  <c r="D18" i="57"/>
  <c r="I83" i="57"/>
  <c r="AC59" i="66"/>
  <c r="AC57" i="66"/>
  <c r="N83" i="66"/>
  <c r="H18" i="66"/>
  <c r="AF83" i="58"/>
  <c r="H19" i="58" s="1"/>
  <c r="AF82" i="58"/>
  <c r="H17" i="58"/>
  <c r="N64" i="58"/>
  <c r="AC88" i="57"/>
  <c r="K80" i="57"/>
  <c r="K77" i="57"/>
  <c r="K79" i="57"/>
  <c r="AC86" i="57"/>
  <c r="AC87" i="57"/>
  <c r="AC89" i="57"/>
  <c r="K81" i="57"/>
  <c r="AE83" i="58"/>
  <c r="G19" i="58" s="1"/>
  <c r="AE82" i="58"/>
  <c r="M64" i="58"/>
  <c r="G17" i="58"/>
  <c r="AC57" i="57"/>
  <c r="AC59" i="57"/>
  <c r="AC63" i="57"/>
  <c r="AC63" i="60"/>
  <c r="AB57" i="60"/>
  <c r="K60" i="58"/>
  <c r="D18" i="55"/>
  <c r="I83" i="55"/>
  <c r="AC65" i="56"/>
  <c r="K60" i="56"/>
  <c r="AC63" i="56"/>
  <c r="K62" i="56"/>
  <c r="AC66" i="56"/>
  <c r="AC64" i="56"/>
  <c r="K58" i="56"/>
  <c r="K61" i="56"/>
  <c r="AC78" i="56"/>
  <c r="AC76" i="56"/>
  <c r="AD83" i="57"/>
  <c r="F19" i="57" s="1"/>
  <c r="L64" i="57"/>
  <c r="AD82" i="57"/>
  <c r="F17" i="57"/>
  <c r="AC76" i="63"/>
  <c r="AC78" i="63"/>
  <c r="AB57" i="63"/>
  <c r="AC63" i="63"/>
  <c r="I83" i="61"/>
  <c r="D18" i="61"/>
  <c r="AC78" i="62"/>
  <c r="AC76" i="62"/>
  <c r="AE82" i="61"/>
  <c r="M64" i="61"/>
  <c r="AE83" i="61"/>
  <c r="G19" i="61" s="1"/>
  <c r="G17" i="61"/>
  <c r="AF82" i="59"/>
  <c r="H17" i="59"/>
  <c r="N64" i="59"/>
  <c r="AF83" i="59"/>
  <c r="H19" i="59" s="1"/>
  <c r="K79" i="65"/>
  <c r="K79" i="58"/>
  <c r="AC89" i="58"/>
  <c r="K80" i="58"/>
  <c r="AC88" i="58"/>
  <c r="K81" i="58"/>
  <c r="AC87" i="58"/>
  <c r="AC86" i="58"/>
  <c r="K77" i="58"/>
  <c r="AF82" i="61"/>
  <c r="AF83" i="61"/>
  <c r="H19" i="61" s="1"/>
  <c r="N64" i="61"/>
  <c r="H17" i="61"/>
  <c r="AC59" i="61"/>
  <c r="AC57" i="61"/>
  <c r="AB82" i="61"/>
  <c r="I83" i="54"/>
  <c r="D18" i="54"/>
  <c r="AC76" i="55"/>
  <c r="AC78" i="55"/>
  <c r="AB82" i="55"/>
  <c r="N83" i="63"/>
  <c r="H18" i="63"/>
  <c r="AC76" i="67"/>
  <c r="AC78" i="67"/>
  <c r="I83" i="64"/>
  <c r="D18" i="64"/>
  <c r="M83" i="66"/>
  <c r="G18" i="66"/>
  <c r="K79" i="60"/>
  <c r="AC57" i="55"/>
  <c r="AC59" i="55"/>
  <c r="AB82" i="54"/>
  <c r="H18" i="61"/>
  <c r="N83" i="61"/>
  <c r="K60" i="63"/>
  <c r="F18" i="62"/>
  <c r="L83" i="62"/>
  <c r="M83" i="56"/>
  <c r="G18" i="56"/>
  <c r="AE82" i="56"/>
  <c r="AF83" i="60"/>
  <c r="H19" i="60" s="1"/>
  <c r="N64" i="60"/>
  <c r="H17" i="60"/>
  <c r="AF82" i="60"/>
  <c r="AB82" i="57"/>
  <c r="AC78" i="54"/>
  <c r="AC76" i="54"/>
  <c r="AB57" i="47"/>
  <c r="AC63" i="47"/>
  <c r="I83" i="46"/>
  <c r="D18" i="46"/>
  <c r="AE83" i="52"/>
  <c r="G19" i="52" s="1"/>
  <c r="M64" i="52"/>
  <c r="AE82" i="52"/>
  <c r="G17" i="52"/>
  <c r="K60" i="50"/>
  <c r="AC76" i="49"/>
  <c r="AC78" i="49"/>
  <c r="AB82" i="46"/>
  <c r="N83" i="53"/>
  <c r="H18" i="53"/>
  <c r="AC86" i="53"/>
  <c r="AC59" i="47"/>
  <c r="AC57" i="47"/>
  <c r="K79" i="47"/>
  <c r="L83" i="48"/>
  <c r="F18" i="48"/>
  <c r="AC63" i="52"/>
  <c r="K79" i="53"/>
  <c r="AC57" i="49"/>
  <c r="AC59" i="49"/>
  <c r="AC76" i="51"/>
  <c r="AC78" i="51"/>
  <c r="I83" i="51"/>
  <c r="D18" i="51"/>
  <c r="AE83" i="48"/>
  <c r="G19" i="48" s="1"/>
  <c r="M64" i="48"/>
  <c r="AE82" i="48"/>
  <c r="G17" i="48"/>
  <c r="K60" i="52"/>
  <c r="AC57" i="53"/>
  <c r="AC59" i="53"/>
  <c r="N83" i="47"/>
  <c r="H18" i="47"/>
  <c r="AF82" i="47"/>
  <c r="AC76" i="50"/>
  <c r="AC78" i="50"/>
  <c r="AC63" i="51"/>
  <c r="AC86" i="47"/>
  <c r="G18" i="47"/>
  <c r="M83" i="47"/>
  <c r="L83" i="52"/>
  <c r="F18" i="52"/>
  <c r="AC65" i="48"/>
  <c r="K60" i="48"/>
  <c r="AC63" i="48"/>
  <c r="K62" i="48"/>
  <c r="AC64" i="48"/>
  <c r="AC66" i="48"/>
  <c r="K58" i="48"/>
  <c r="K61" i="48"/>
  <c r="AD82" i="52"/>
  <c r="K60" i="51"/>
  <c r="AC86" i="48"/>
  <c r="AC86" i="46"/>
  <c r="AC78" i="52"/>
  <c r="AC76" i="52"/>
  <c r="N83" i="49"/>
  <c r="H18" i="49"/>
  <c r="K79" i="48"/>
  <c r="AE82" i="47"/>
  <c r="M64" i="47"/>
  <c r="G17" i="47"/>
  <c r="AE83" i="47"/>
  <c r="G19" i="47" s="1"/>
  <c r="K79" i="46"/>
  <c r="AC57" i="46"/>
  <c r="AC59" i="46"/>
  <c r="AC76" i="45"/>
  <c r="AC78" i="45"/>
  <c r="AB57" i="45"/>
  <c r="AC63" i="45"/>
  <c r="AC57" i="45"/>
  <c r="AC59" i="45"/>
  <c r="AC57" i="43"/>
  <c r="AC59" i="43"/>
  <c r="AE83" i="44"/>
  <c r="G19" i="44" s="1"/>
  <c r="M64" i="44"/>
  <c r="AE82" i="44"/>
  <c r="G17" i="44"/>
  <c r="AC80" i="42"/>
  <c r="K82" i="42"/>
  <c r="AC78" i="44"/>
  <c r="AC76" i="44"/>
  <c r="AC59" i="44"/>
  <c r="AC57" i="44"/>
  <c r="AC65" i="42"/>
  <c r="K60" i="42"/>
  <c r="AC63" i="42"/>
  <c r="K62" i="42"/>
  <c r="AC64" i="42"/>
  <c r="AC66" i="42"/>
  <c r="K58" i="42"/>
  <c r="K61" i="42"/>
  <c r="AC87" i="43"/>
  <c r="K80" i="43"/>
  <c r="K77" i="43"/>
  <c r="AC88" i="43"/>
  <c r="K79" i="43"/>
  <c r="AC86" i="43"/>
  <c r="K81" i="43"/>
  <c r="AC89" i="43"/>
  <c r="AE83" i="40"/>
  <c r="G19" i="40" s="1"/>
  <c r="M64" i="40"/>
  <c r="AE82" i="40"/>
  <c r="G17" i="40"/>
  <c r="AC57" i="41"/>
  <c r="AC59" i="41"/>
  <c r="AC59" i="40"/>
  <c r="AC57" i="40"/>
  <c r="AC78" i="40"/>
  <c r="AC76" i="40"/>
  <c r="AC76" i="41"/>
  <c r="AC78" i="41"/>
  <c r="M83" i="39"/>
  <c r="G18" i="39"/>
  <c r="AC86" i="39"/>
  <c r="AC57" i="39"/>
  <c r="AC59" i="39"/>
  <c r="AC78" i="39"/>
  <c r="AC76" i="39"/>
  <c r="AE82" i="39"/>
  <c r="AF83" i="39"/>
  <c r="H19" i="39" s="1"/>
  <c r="N64" i="39"/>
  <c r="AF82" i="39"/>
  <c r="H17" i="39"/>
  <c r="P14" i="4"/>
  <c r="F14" i="4"/>
  <c r="F15" i="4"/>
  <c r="P16" i="4"/>
  <c r="F16" i="4"/>
  <c r="E16" i="4"/>
  <c r="F17" i="4"/>
  <c r="M18" i="4"/>
  <c r="F18" i="4"/>
  <c r="P19" i="4"/>
  <c r="F19" i="4"/>
  <c r="F20" i="4"/>
  <c r="P21" i="4"/>
  <c r="E21" i="4"/>
  <c r="F21" i="4"/>
  <c r="P22" i="4"/>
  <c r="L22" i="4"/>
  <c r="F22" i="4"/>
  <c r="O23" i="4"/>
  <c r="F23" i="4"/>
  <c r="P24" i="4"/>
  <c r="F24" i="4"/>
  <c r="N25" i="4"/>
  <c r="L25" i="4"/>
  <c r="F25" i="4"/>
  <c r="E25" i="4"/>
  <c r="P26" i="4"/>
  <c r="L26" i="4"/>
  <c r="F26" i="4"/>
  <c r="E26" i="4"/>
  <c r="F27" i="4"/>
  <c r="P28" i="4"/>
  <c r="N28" i="4"/>
  <c r="F28" i="4"/>
  <c r="P29" i="4"/>
  <c r="F29" i="4"/>
  <c r="P30" i="4"/>
  <c r="N30" i="4"/>
  <c r="L30" i="4"/>
  <c r="E14" i="4"/>
  <c r="AB63" i="2"/>
  <c r="AB57" i="2" s="1"/>
  <c r="AB59" i="2" s="1"/>
  <c r="AB61" i="2" s="1"/>
  <c r="N21" i="4"/>
  <c r="N20" i="4"/>
  <c r="N19" i="4"/>
  <c r="L18" i="4"/>
  <c r="N18" i="4"/>
  <c r="N16" i="4"/>
  <c r="L16" i="4"/>
  <c r="N15" i="4"/>
  <c r="L14" i="4"/>
  <c r="N14" i="4"/>
  <c r="N12" i="4"/>
  <c r="O12" i="4"/>
  <c r="M12" i="4"/>
  <c r="K12" i="4"/>
  <c r="E12" i="4"/>
  <c r="AB24" i="2"/>
  <c r="AC88" i="2"/>
  <c r="AC89" i="2"/>
  <c r="AC86" i="2" s="1"/>
  <c r="AF82" i="2"/>
  <c r="AF83" i="2" s="1"/>
  <c r="AE82" i="2"/>
  <c r="AE83" i="2" s="1"/>
  <c r="AD82" i="2"/>
  <c r="AD83" i="2" s="1"/>
  <c r="AC65" i="2"/>
  <c r="AC66" i="2"/>
  <c r="AB19" i="2"/>
  <c r="AB25" i="2" s="1"/>
  <c r="AB76" i="2"/>
  <c r="AB78" i="2" s="1"/>
  <c r="AB80" i="2" s="1"/>
  <c r="N13" i="4" a="1"/>
  <c r="L21" i="4" a="1"/>
  <c r="L12" i="4" a="1"/>
  <c r="P12" i="4" a="1"/>
  <c r="L17" i="4" a="1"/>
  <c r="F13" i="4" a="1"/>
  <c r="L13" i="4" a="1"/>
  <c r="F30" i="4" a="1"/>
  <c r="F12" i="4" a="1"/>
  <c r="N17" i="4" a="1"/>
  <c r="L20" i="4" a="1"/>
  <c r="L19" i="4" a="1"/>
  <c r="L15" i="4" a="1"/>
  <c r="AC76" i="60" l="1"/>
  <c r="AC78" i="60"/>
  <c r="AC61" i="61"/>
  <c r="K63" i="61"/>
  <c r="AC57" i="64"/>
  <c r="AC59" i="64"/>
  <c r="AC59" i="59"/>
  <c r="AC57" i="59"/>
  <c r="AC80" i="55"/>
  <c r="K82" i="55"/>
  <c r="AC57" i="56"/>
  <c r="AC59" i="56"/>
  <c r="K63" i="57"/>
  <c r="AC61" i="57"/>
  <c r="AC57" i="67"/>
  <c r="AC59" i="67"/>
  <c r="K82" i="59"/>
  <c r="AC80" i="59"/>
  <c r="AC80" i="61"/>
  <c r="K82" i="61"/>
  <c r="AC80" i="56"/>
  <c r="K82" i="56"/>
  <c r="AC78" i="58"/>
  <c r="AC76" i="58"/>
  <c r="AC80" i="63"/>
  <c r="K82" i="63"/>
  <c r="AC76" i="57"/>
  <c r="AC78" i="57"/>
  <c r="AC61" i="62"/>
  <c r="K63" i="62"/>
  <c r="AC57" i="54"/>
  <c r="AC59" i="54"/>
  <c r="AC80" i="64"/>
  <c r="K82" i="64"/>
  <c r="K63" i="65"/>
  <c r="AC61" i="65"/>
  <c r="AC57" i="63"/>
  <c r="AC59" i="63"/>
  <c r="AC61" i="55"/>
  <c r="K63" i="55"/>
  <c r="AC80" i="66"/>
  <c r="K82" i="66"/>
  <c r="AC61" i="60"/>
  <c r="K63" i="60"/>
  <c r="AC80" i="67"/>
  <c r="K82" i="67"/>
  <c r="AC76" i="65"/>
  <c r="AC78" i="65"/>
  <c r="AC59" i="58"/>
  <c r="AC57" i="58"/>
  <c r="AC80" i="54"/>
  <c r="K82" i="54"/>
  <c r="AC80" i="62"/>
  <c r="K82" i="62"/>
  <c r="AC61" i="66"/>
  <c r="K63" i="66"/>
  <c r="AC59" i="48"/>
  <c r="AC57" i="48"/>
  <c r="AC80" i="50"/>
  <c r="K82" i="50"/>
  <c r="AC61" i="49"/>
  <c r="K63" i="49"/>
  <c r="AC61" i="47"/>
  <c r="K63" i="47"/>
  <c r="AC78" i="48"/>
  <c r="AC76" i="48"/>
  <c r="AC76" i="53"/>
  <c r="AC78" i="53"/>
  <c r="AC57" i="51"/>
  <c r="AC59" i="51"/>
  <c r="K63" i="46"/>
  <c r="AC61" i="46"/>
  <c r="AC76" i="46"/>
  <c r="AC78" i="46"/>
  <c r="AC80" i="52"/>
  <c r="K82" i="52"/>
  <c r="AC61" i="53"/>
  <c r="K63" i="53"/>
  <c r="AC80" i="49"/>
  <c r="K82" i="49"/>
  <c r="AC80" i="51"/>
  <c r="K82" i="51"/>
  <c r="AC78" i="47"/>
  <c r="AC76" i="47"/>
  <c r="AC59" i="52"/>
  <c r="AC57" i="52"/>
  <c r="AC57" i="50"/>
  <c r="AC59" i="50"/>
  <c r="K63" i="43"/>
  <c r="AC61" i="43"/>
  <c r="K63" i="45"/>
  <c r="AC61" i="45"/>
  <c r="AC78" i="43"/>
  <c r="AC76" i="43"/>
  <c r="AC80" i="44"/>
  <c r="K82" i="44"/>
  <c r="K83" i="42"/>
  <c r="AC57" i="42"/>
  <c r="AC59" i="42"/>
  <c r="AC80" i="45"/>
  <c r="K82" i="45"/>
  <c r="AC61" i="44"/>
  <c r="K63" i="44"/>
  <c r="AC61" i="40"/>
  <c r="K63" i="40"/>
  <c r="AC61" i="41"/>
  <c r="K63" i="41"/>
  <c r="AC80" i="41"/>
  <c r="K82" i="41"/>
  <c r="AC80" i="40"/>
  <c r="K82" i="40"/>
  <c r="AC80" i="39"/>
  <c r="K82" i="39"/>
  <c r="AC61" i="39"/>
  <c r="K63" i="39"/>
  <c r="AC63" i="2"/>
  <c r="K60" i="2" s="1"/>
  <c r="F13" i="4"/>
  <c r="F30" i="4"/>
  <c r="L21" i="4"/>
  <c r="L20" i="4"/>
  <c r="L19" i="4"/>
  <c r="N17" i="4"/>
  <c r="L17" i="4"/>
  <c r="L15" i="4"/>
  <c r="L13" i="4"/>
  <c r="N13" i="4"/>
  <c r="P12" i="4"/>
  <c r="L12" i="4"/>
  <c r="F12" i="4"/>
  <c r="AB82" i="2"/>
  <c r="AB83" i="2" s="1"/>
  <c r="K81" i="2"/>
  <c r="K80" i="2"/>
  <c r="K77" i="2"/>
  <c r="L82" i="2"/>
  <c r="F18" i="2"/>
  <c r="N82" i="2"/>
  <c r="H18" i="2"/>
  <c r="H17" i="2"/>
  <c r="M82" i="2"/>
  <c r="F19" i="2"/>
  <c r="F22" i="2"/>
  <c r="H22" i="2"/>
  <c r="G22" i="2"/>
  <c r="M83" i="2"/>
  <c r="G18" i="2"/>
  <c r="G27" i="4" a="1"/>
  <c r="G17" i="4" a="1"/>
  <c r="G20" i="4" a="1"/>
  <c r="G13" i="4" a="1"/>
  <c r="G24" i="4" a="1"/>
  <c r="L11" i="4" a="1"/>
  <c r="G21" i="4" a="1"/>
  <c r="G15" i="4" a="1"/>
  <c r="G23" i="4" a="1"/>
  <c r="G30" i="4" a="1"/>
  <c r="G25" i="4" a="1"/>
  <c r="M11" i="4" a="1"/>
  <c r="K11" i="4" a="1"/>
  <c r="G16" i="4" a="1"/>
  <c r="G28" i="4" a="1"/>
  <c r="G22" i="4" a="1"/>
  <c r="G14" i="4" a="1"/>
  <c r="G18" i="4" a="1"/>
  <c r="G26" i="4" a="1"/>
  <c r="G29" i="4" a="1"/>
  <c r="O11" i="4" a="1"/>
  <c r="AC61" i="67" l="1"/>
  <c r="K63" i="67"/>
  <c r="AC82" i="55"/>
  <c r="K64" i="55"/>
  <c r="AD62" i="55"/>
  <c r="AC61" i="59"/>
  <c r="K63" i="59"/>
  <c r="AD81" i="62"/>
  <c r="E18" i="62" s="1"/>
  <c r="K83" i="62"/>
  <c r="K83" i="56"/>
  <c r="AD81" i="56"/>
  <c r="E18" i="56" s="1"/>
  <c r="K64" i="66"/>
  <c r="AC82" i="66"/>
  <c r="AD62" i="66"/>
  <c r="K64" i="65"/>
  <c r="AC82" i="65"/>
  <c r="K82" i="65"/>
  <c r="AC80" i="65"/>
  <c r="K64" i="62"/>
  <c r="AC82" i="62"/>
  <c r="AD62" i="62"/>
  <c r="AC82" i="61"/>
  <c r="K64" i="61"/>
  <c r="AD62" i="61"/>
  <c r="K82" i="58"/>
  <c r="AC80" i="58"/>
  <c r="AC61" i="63"/>
  <c r="AD81" i="63" s="1"/>
  <c r="E18" i="63" s="1"/>
  <c r="K63" i="63"/>
  <c r="K64" i="57"/>
  <c r="AC82" i="57"/>
  <c r="K83" i="67"/>
  <c r="AD81" i="67"/>
  <c r="E18" i="67" s="1"/>
  <c r="AC61" i="54"/>
  <c r="K63" i="54"/>
  <c r="AC61" i="64"/>
  <c r="K63" i="64"/>
  <c r="K82" i="57"/>
  <c r="AC80" i="57"/>
  <c r="AC61" i="56"/>
  <c r="K63" i="56"/>
  <c r="K83" i="54"/>
  <c r="AD81" i="54"/>
  <c r="E18" i="54" s="1"/>
  <c r="K64" i="60"/>
  <c r="AD81" i="61"/>
  <c r="E18" i="61" s="1"/>
  <c r="K83" i="61"/>
  <c r="K83" i="59"/>
  <c r="AC80" i="60"/>
  <c r="AC82" i="60" s="1"/>
  <c r="K82" i="60"/>
  <c r="AC61" i="58"/>
  <c r="K63" i="58"/>
  <c r="AD81" i="66"/>
  <c r="E18" i="66" s="1"/>
  <c r="K83" i="66"/>
  <c r="K83" i="64"/>
  <c r="AD81" i="64"/>
  <c r="E18" i="64" s="1"/>
  <c r="K83" i="63"/>
  <c r="AD81" i="55"/>
  <c r="E18" i="55" s="1"/>
  <c r="K83" i="55"/>
  <c r="K64" i="47"/>
  <c r="AC61" i="50"/>
  <c r="K63" i="50"/>
  <c r="AC61" i="52"/>
  <c r="K63" i="52"/>
  <c r="K64" i="46"/>
  <c r="K64" i="53"/>
  <c r="AD62" i="53"/>
  <c r="K83" i="49"/>
  <c r="AD81" i="49"/>
  <c r="E18" i="49" s="1"/>
  <c r="K63" i="51"/>
  <c r="AC61" i="51"/>
  <c r="K64" i="49"/>
  <c r="AC82" i="49"/>
  <c r="AD62" i="49"/>
  <c r="AC80" i="53"/>
  <c r="K82" i="53"/>
  <c r="AC80" i="47"/>
  <c r="K82" i="47"/>
  <c r="K83" i="52"/>
  <c r="K83" i="50"/>
  <c r="AD81" i="50"/>
  <c r="E18" i="50" s="1"/>
  <c r="AC80" i="46"/>
  <c r="K82" i="46"/>
  <c r="AD81" i="51"/>
  <c r="E18" i="51" s="1"/>
  <c r="K83" i="51"/>
  <c r="AC80" i="48"/>
  <c r="K82" i="48"/>
  <c r="AC61" i="48"/>
  <c r="K63" i="48"/>
  <c r="AD62" i="44"/>
  <c r="K64" i="44"/>
  <c r="AC82" i="44"/>
  <c r="AD81" i="44"/>
  <c r="E18" i="44" s="1"/>
  <c r="K83" i="44"/>
  <c r="K83" i="45"/>
  <c r="AD81" i="45"/>
  <c r="E18" i="45" s="1"/>
  <c r="AC80" i="43"/>
  <c r="K82" i="43"/>
  <c r="AC61" i="42"/>
  <c r="K63" i="42"/>
  <c r="AC82" i="45"/>
  <c r="K64" i="45"/>
  <c r="AD62" i="45"/>
  <c r="K64" i="43"/>
  <c r="AD81" i="40"/>
  <c r="E18" i="40" s="1"/>
  <c r="K83" i="40"/>
  <c r="K83" i="41"/>
  <c r="AD81" i="41"/>
  <c r="E18" i="41" s="1"/>
  <c r="AC82" i="41"/>
  <c r="AD62" i="41"/>
  <c r="K64" i="41"/>
  <c r="K64" i="40"/>
  <c r="AC82" i="40"/>
  <c r="AD62" i="40"/>
  <c r="K64" i="39"/>
  <c r="AC82" i="39"/>
  <c r="AD62" i="39"/>
  <c r="K83" i="39"/>
  <c r="AD81" i="39"/>
  <c r="E18" i="39" s="1"/>
  <c r="K11" i="4"/>
  <c r="O11" i="4"/>
  <c r="M11" i="4"/>
  <c r="G13" i="4"/>
  <c r="G14" i="4"/>
  <c r="G15" i="4"/>
  <c r="G16" i="4"/>
  <c r="G17" i="4"/>
  <c r="G18" i="4"/>
  <c r="G20" i="4"/>
  <c r="G21" i="4"/>
  <c r="G22" i="4"/>
  <c r="G23" i="4"/>
  <c r="G24" i="4"/>
  <c r="G25" i="4"/>
  <c r="G26" i="4"/>
  <c r="G27" i="4"/>
  <c r="G28" i="4"/>
  <c r="G29" i="4"/>
  <c r="G30" i="4"/>
  <c r="L11" i="4"/>
  <c r="F17" i="2"/>
  <c r="G19" i="2"/>
  <c r="K62" i="2"/>
  <c r="K61" i="2"/>
  <c r="K58" i="2"/>
  <c r="G17" i="2"/>
  <c r="N83" i="2"/>
  <c r="L83" i="2"/>
  <c r="H19" i="2"/>
  <c r="P11" i="4" a="1"/>
  <c r="G19" i="4" a="1"/>
  <c r="G12" i="4" a="1"/>
  <c r="N11" i="4" a="1"/>
  <c r="AD81" i="57" l="1"/>
  <c r="E18" i="57" s="1"/>
  <c r="K83" i="57"/>
  <c r="AD62" i="57"/>
  <c r="AD62" i="60"/>
  <c r="AC83" i="62"/>
  <c r="E19" i="62" s="1"/>
  <c r="E17" i="62"/>
  <c r="AC84" i="62"/>
  <c r="AC83" i="66"/>
  <c r="E19" i="66" s="1"/>
  <c r="E17" i="66"/>
  <c r="AC84" i="66"/>
  <c r="AC82" i="59"/>
  <c r="AD62" i="59"/>
  <c r="K64" i="59"/>
  <c r="K64" i="58"/>
  <c r="AD62" i="58"/>
  <c r="AC82" i="58"/>
  <c r="AC82" i="64"/>
  <c r="AD62" i="64"/>
  <c r="K64" i="64"/>
  <c r="AC84" i="55"/>
  <c r="E17" i="55"/>
  <c r="AC83" i="55"/>
  <c r="E19" i="55" s="1"/>
  <c r="K64" i="63"/>
  <c r="AC82" i="63"/>
  <c r="AD62" i="63"/>
  <c r="AD81" i="58"/>
  <c r="E18" i="58" s="1"/>
  <c r="K83" i="58"/>
  <c r="K83" i="60"/>
  <c r="AD81" i="60"/>
  <c r="E18" i="60" s="1"/>
  <c r="AC82" i="54"/>
  <c r="K64" i="54"/>
  <c r="AD62" i="54"/>
  <c r="AD81" i="65"/>
  <c r="E18" i="65" s="1"/>
  <c r="K83" i="65"/>
  <c r="AD81" i="59"/>
  <c r="E18" i="59" s="1"/>
  <c r="AC82" i="56"/>
  <c r="AD62" i="56"/>
  <c r="K64" i="56"/>
  <c r="AC84" i="61"/>
  <c r="E17" i="61"/>
  <c r="AC83" i="61"/>
  <c r="E19" i="61" s="1"/>
  <c r="AD62" i="65"/>
  <c r="K64" i="67"/>
  <c r="AC82" i="67"/>
  <c r="AD62" i="67"/>
  <c r="AC83" i="53"/>
  <c r="E19" i="53" s="1"/>
  <c r="E17" i="53"/>
  <c r="K83" i="47"/>
  <c r="AD81" i="47"/>
  <c r="E18" i="47" s="1"/>
  <c r="AD81" i="46"/>
  <c r="E18" i="46" s="1"/>
  <c r="K83" i="46"/>
  <c r="K64" i="52"/>
  <c r="AC82" i="52"/>
  <c r="AD62" i="52"/>
  <c r="K83" i="53"/>
  <c r="AD81" i="53"/>
  <c r="E18" i="53" s="1"/>
  <c r="AC84" i="49"/>
  <c r="AC83" i="49"/>
  <c r="E19" i="49" s="1"/>
  <c r="E17" i="49"/>
  <c r="AC82" i="53"/>
  <c r="AC82" i="50"/>
  <c r="AD62" i="50"/>
  <c r="K64" i="50"/>
  <c r="AC82" i="48"/>
  <c r="AD62" i="48"/>
  <c r="K64" i="48"/>
  <c r="AC82" i="47"/>
  <c r="AD62" i="46"/>
  <c r="AD62" i="47"/>
  <c r="AD81" i="48"/>
  <c r="E18" i="48" s="1"/>
  <c r="K83" i="48"/>
  <c r="AD81" i="52"/>
  <c r="E18" i="52" s="1"/>
  <c r="K64" i="51"/>
  <c r="AC82" i="51"/>
  <c r="AD62" i="51"/>
  <c r="AC82" i="46"/>
  <c r="AD81" i="43"/>
  <c r="E18" i="43" s="1"/>
  <c r="K83" i="43"/>
  <c r="AC82" i="43"/>
  <c r="AC84" i="45"/>
  <c r="AC83" i="45"/>
  <c r="E19" i="45" s="1"/>
  <c r="E17" i="45"/>
  <c r="AC82" i="42"/>
  <c r="AD62" i="42"/>
  <c r="K64" i="42"/>
  <c r="AD81" i="42"/>
  <c r="E18" i="42" s="1"/>
  <c r="AD62" i="43"/>
  <c r="E17" i="44"/>
  <c r="AC84" i="44"/>
  <c r="AC83" i="44"/>
  <c r="E19" i="44" s="1"/>
  <c r="AC84" i="41"/>
  <c r="E17" i="41"/>
  <c r="AC83" i="41"/>
  <c r="E19" i="41" s="1"/>
  <c r="AC83" i="40"/>
  <c r="E19" i="40" s="1"/>
  <c r="AC84" i="40"/>
  <c r="E17" i="40"/>
  <c r="AC83" i="39"/>
  <c r="E19" i="39" s="1"/>
  <c r="E17" i="39"/>
  <c r="AC84" i="39"/>
  <c r="P11" i="4"/>
  <c r="G19" i="4"/>
  <c r="N11" i="4"/>
  <c r="G12" i="4"/>
  <c r="K79" i="2"/>
  <c r="D22" i="2"/>
  <c r="E11" i="4" a="1"/>
  <c r="AC84" i="54" l="1"/>
  <c r="E17" i="54"/>
  <c r="AC83" i="54"/>
  <c r="E19" i="54" s="1"/>
  <c r="AC84" i="58"/>
  <c r="AC83" i="58"/>
  <c r="E19" i="58" s="1"/>
  <c r="E17" i="58"/>
  <c r="E17" i="59"/>
  <c r="AC83" i="59"/>
  <c r="E19" i="59" s="1"/>
  <c r="AC84" i="59"/>
  <c r="E17" i="56"/>
  <c r="AC83" i="56"/>
  <c r="E19" i="56" s="1"/>
  <c r="AC84" i="56"/>
  <c r="AC83" i="57"/>
  <c r="E19" i="57" s="1"/>
  <c r="AC84" i="57"/>
  <c r="E17" i="57"/>
  <c r="AC84" i="67"/>
  <c r="AC83" i="67"/>
  <c r="E19" i="67" s="1"/>
  <c r="E17" i="67"/>
  <c r="AC83" i="60"/>
  <c r="E19" i="60" s="1"/>
  <c r="E17" i="60"/>
  <c r="AC84" i="60"/>
  <c r="AC83" i="65"/>
  <c r="E19" i="65" s="1"/>
  <c r="E17" i="65"/>
  <c r="AC84" i="65"/>
  <c r="E17" i="64"/>
  <c r="AC84" i="64"/>
  <c r="AC83" i="64"/>
  <c r="E19" i="64" s="1"/>
  <c r="AC84" i="63"/>
  <c r="AC83" i="63"/>
  <c r="E19" i="63" s="1"/>
  <c r="E17" i="63"/>
  <c r="AC83" i="46"/>
  <c r="E19" i="46" s="1"/>
  <c r="E17" i="46"/>
  <c r="AC84" i="46"/>
  <c r="AC83" i="51"/>
  <c r="E19" i="51" s="1"/>
  <c r="E17" i="51"/>
  <c r="AC84" i="51"/>
  <c r="AC83" i="48"/>
  <c r="E19" i="48" s="1"/>
  <c r="AC84" i="48"/>
  <c r="E17" i="48"/>
  <c r="E17" i="50"/>
  <c r="AC84" i="50"/>
  <c r="AC83" i="50"/>
  <c r="E19" i="50" s="1"/>
  <c r="AC83" i="52"/>
  <c r="E19" i="52" s="1"/>
  <c r="E17" i="52"/>
  <c r="AC84" i="52"/>
  <c r="AC83" i="47"/>
  <c r="E19" i="47" s="1"/>
  <c r="E17" i="47"/>
  <c r="AC84" i="47"/>
  <c r="AC84" i="53"/>
  <c r="E17" i="42"/>
  <c r="AC83" i="42"/>
  <c r="E19" i="42" s="1"/>
  <c r="AC84" i="42"/>
  <c r="AC83" i="43"/>
  <c r="E19" i="43" s="1"/>
  <c r="AC84" i="43"/>
  <c r="E17" i="43"/>
  <c r="E11" i="4"/>
  <c r="AC57" i="2"/>
  <c r="AC59" i="2" s="1"/>
  <c r="AC61" i="2" s="1"/>
  <c r="AC76" i="2"/>
  <c r="AC78" i="2" s="1"/>
  <c r="AC80" i="2" s="1"/>
  <c r="I63" i="2"/>
  <c r="AD81" i="2" l="1"/>
  <c r="E18" i="2" s="1"/>
  <c r="AD62" i="2"/>
  <c r="AC82" i="2"/>
  <c r="I64" i="2"/>
  <c r="D17" i="2"/>
  <c r="K63" i="2"/>
  <c r="K64" i="2"/>
  <c r="I82" i="2"/>
  <c r="E17" i="2" l="1"/>
  <c r="AC84" i="2"/>
  <c r="AC83" i="2" s="1"/>
  <c r="I83" i="2"/>
  <c r="D19" i="2"/>
  <c r="D18" i="2"/>
  <c r="F11" i="4" a="1"/>
  <c r="F11" i="4" l="1"/>
  <c r="K82" i="2"/>
  <c r="K83" i="2" l="1"/>
  <c r="E19" i="2"/>
  <c r="G11" i="4" a="1"/>
  <c r="G11" i="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<sst xmlns="http://schemas.openxmlformats.org/spreadsheetml/2006/main" count="3929" uniqueCount="150">
  <si>
    <t>PAS spreadsheet</t>
  </si>
  <si>
    <t>Moderator actions:</t>
  </si>
  <si>
    <t>Overview</t>
  </si>
  <si>
    <t>Centre name</t>
  </si>
  <si>
    <t>Year of submission</t>
  </si>
  <si>
    <t>Centre number</t>
  </si>
  <si>
    <t>Candidate name</t>
  </si>
  <si>
    <t>Candidate number</t>
  </si>
  <si>
    <t>Teacher/Assessor name</t>
  </si>
  <si>
    <t>Combined length</t>
  </si>
  <si>
    <t>Total Marks</t>
  </si>
  <si>
    <t>Admin</t>
  </si>
  <si>
    <t>Included in sample   ☑️</t>
  </si>
  <si>
    <t>Complete PAS form</t>
  </si>
  <si>
    <t>Mod length</t>
  </si>
  <si>
    <t>Mod Marks</t>
  </si>
  <si>
    <t>TL length</t>
  </si>
  <si>
    <t>TL Marks</t>
  </si>
  <si>
    <t>RoM length</t>
  </si>
  <si>
    <t>RoM Marks</t>
  </si>
  <si>
    <t>PAS: Performance Authentication Sheet</t>
  </si>
  <si>
    <t>Pearson Edexcel Level 1/Level 2 GCSE (9-1) in Music</t>
  </si>
  <si>
    <t>1MU0/01</t>
  </si>
  <si>
    <r>
      <t xml:space="preserve">Refer to the updated </t>
    </r>
    <r>
      <rPr>
        <b/>
        <sz val="12"/>
        <color theme="1"/>
        <rFont val="Calibri"/>
        <family val="2"/>
        <scheme val="minor"/>
      </rPr>
      <t>Administrative Support Guide (ASG)</t>
    </r>
    <r>
      <rPr>
        <sz val="12"/>
        <color theme="1"/>
        <rFont val="Calibri"/>
        <family val="2"/>
        <scheme val="minor"/>
      </rPr>
      <t xml:space="preserve"> document on the Pearson website for correct submission procedures</t>
    </r>
  </si>
  <si>
    <t>Combined performance length under FOUR MINUTES will receive a proportional penalty</t>
  </si>
  <si>
    <t>Summary of Assessment</t>
  </si>
  <si>
    <t>Teacher Assessor</t>
  </si>
  <si>
    <t>Mod</t>
  </si>
  <si>
    <t>TL</t>
  </si>
  <si>
    <t>RoM</t>
  </si>
  <si>
    <t>TA</t>
  </si>
  <si>
    <t>AA</t>
  </si>
  <si>
    <t>Performance 1: Solo</t>
  </si>
  <si>
    <t>Solo Length</t>
  </si>
  <si>
    <t>Performance 2: Ensemble</t>
  </si>
  <si>
    <t>Total Marks (60)</t>
  </si>
  <si>
    <t>Ens Length</t>
  </si>
  <si>
    <t>Combined length                           (Solo + Ensemble)</t>
  </si>
  <si>
    <t>Combined</t>
  </si>
  <si>
    <t>Any other information that may be useful to the moderator / realising music using music technology details:</t>
  </si>
  <si>
    <t>Authentication Statement</t>
  </si>
  <si>
    <t xml:space="preserve">Teacher’s Declaration </t>
  </si>
  <si>
    <t xml:space="preserve">I declare that the work submitted for assessment has been carried out without assistance other than that which is acceptable according to the rules of the specification. I certify that to the best of my knowledge the evidence submitted for this assignment is the learner’s own. The learner has clearly referenced any sources and any artificial intelligence (AI) tools used in the work. I have not solely used AI to mark the learner's work. I understand that false declaration is a form of malpractice.
</t>
  </si>
  <si>
    <t>Signature</t>
  </si>
  <si>
    <t>Date</t>
  </si>
  <si>
    <t xml:space="preserve">Candidate’s Declaration </t>
  </si>
  <si>
    <t>I certify that the work submitted for this assessment is my own. I have clearly referenced any sources and any AI tools used in the work. I understand that false declaration is a form of malpractice. I acknowledge that Pearson may use candidate work for the purposes of standardisation, training, and exemplar material.</t>
  </si>
  <si>
    <t>Solo</t>
  </si>
  <si>
    <t>Mins</t>
  </si>
  <si>
    <t>Title(s)</t>
  </si>
  <si>
    <t>Composer(s)</t>
  </si>
  <si>
    <t>Secs</t>
  </si>
  <si>
    <t>Instrument(s)</t>
  </si>
  <si>
    <t>Performance type</t>
  </si>
  <si>
    <t>Select</t>
  </si>
  <si>
    <t>Score type(s)</t>
  </si>
  <si>
    <t>DL Number (6= empty)</t>
  </si>
  <si>
    <t>Teacher Assessor Comments and Marks</t>
  </si>
  <si>
    <t>Solo Raw</t>
  </si>
  <si>
    <t>Length</t>
  </si>
  <si>
    <t>Min(s)</t>
  </si>
  <si>
    <t>Sec(s)</t>
  </si>
  <si>
    <t>Difficulty level</t>
  </si>
  <si>
    <t>Solo if all selected</t>
  </si>
  <si>
    <t>Difficulty level justification</t>
  </si>
  <si>
    <t>RoM comments:</t>
  </si>
  <si>
    <t>/8</t>
  </si>
  <si>
    <t>Total Mark</t>
  </si>
  <si>
    <t>Grid 2: Expression and interpretation</t>
  </si>
  <si>
    <t xml:space="preserve">Grid 3: Technical control (accuracy) and expression and interpretation (fluency) </t>
  </si>
  <si>
    <t>Grid 1 Max</t>
  </si>
  <si>
    <t>either / or</t>
  </si>
  <si>
    <t>Raw Mark</t>
  </si>
  <si>
    <t>/24</t>
  </si>
  <si>
    <t>Total Marks (after scaling, page 25-6 of specification)</t>
  </si>
  <si>
    <t>/30</t>
  </si>
  <si>
    <t>DL2</t>
  </si>
  <si>
    <t>Moderator comments:</t>
  </si>
  <si>
    <t>TL comments:</t>
  </si>
  <si>
    <t>DL1</t>
  </si>
  <si>
    <t>DL0</t>
  </si>
  <si>
    <t>Ensemble</t>
  </si>
  <si>
    <t>Other Part(s)</t>
  </si>
  <si>
    <t>either / or total</t>
  </si>
  <si>
    <t>Raw mark</t>
  </si>
  <si>
    <t>Less difficult</t>
  </si>
  <si>
    <t>Standard</t>
  </si>
  <si>
    <t>More difficult</t>
  </si>
  <si>
    <t>Perf Type</t>
  </si>
  <si>
    <t>Score Type</t>
  </si>
  <si>
    <t>DL</t>
  </si>
  <si>
    <t>AG1</t>
  </si>
  <si>
    <t>DL AA</t>
  </si>
  <si>
    <t>In Sample</t>
  </si>
  <si>
    <t>Grid 1: Technical control - Technique    (Max 2)</t>
  </si>
  <si>
    <t>From a score</t>
  </si>
  <si>
    <t>Score/Lead Sheet</t>
  </si>
  <si>
    <t>Pre-difficulty Level 1 (Less Difficult)</t>
  </si>
  <si>
    <t>Grid 1: Technical control - Technique    (Max 4)</t>
  </si>
  <si>
    <t>Pre</t>
  </si>
  <si>
    <t>☑️</t>
  </si>
  <si>
    <t>Improvisation</t>
  </si>
  <si>
    <t>Score/Lead Sheet with Pro Reference Recording</t>
  </si>
  <si>
    <t>Difficulty Level 1 (Less Difficult)</t>
  </si>
  <si>
    <t>Grid 1: Technical control - Technique    (Max 6)</t>
  </si>
  <si>
    <t>Rap</t>
  </si>
  <si>
    <t>Stimulus</t>
  </si>
  <si>
    <t>Difficulty Level 2 (Less Difficult)</t>
  </si>
  <si>
    <t xml:space="preserve">Grid 1: Technical control - Technique </t>
  </si>
  <si>
    <t xml:space="preserve"> </t>
  </si>
  <si>
    <t>Beatbox</t>
  </si>
  <si>
    <t>Commentary</t>
  </si>
  <si>
    <t>Difficulty Level 3 (Less Difficult)</t>
  </si>
  <si>
    <t>Realising music using music technology</t>
  </si>
  <si>
    <t>Pro Reference Recording (where no Score exists)</t>
  </si>
  <si>
    <t>Difficulty Level 4 (Standard)</t>
  </si>
  <si>
    <t>Difficulty Level 5+ (More Difficult)</t>
  </si>
  <si>
    <t>5+</t>
  </si>
  <si>
    <t>v251</t>
  </si>
  <si>
    <t>Oral tradition</t>
  </si>
  <si>
    <t>PAS 1   →</t>
  </si>
  <si>
    <t>PAS 2   →</t>
  </si>
  <si>
    <t>PAS 3   →</t>
  </si>
  <si>
    <t>PAS 4   →</t>
  </si>
  <si>
    <t>PAS 5   →</t>
  </si>
  <si>
    <t>PAS 6   →</t>
  </si>
  <si>
    <t>PAS 7   →</t>
  </si>
  <si>
    <t>PAS 8   →</t>
  </si>
  <si>
    <t>PAS 9   →</t>
  </si>
  <si>
    <t>PAS 10  →</t>
  </si>
  <si>
    <t>PAS 11  →</t>
  </si>
  <si>
    <t>PAS 12  →</t>
  </si>
  <si>
    <t>PAS 13  →</t>
  </si>
  <si>
    <t>PAS 14  →</t>
  </si>
  <si>
    <t>PAS 15  →</t>
  </si>
  <si>
    <t>PAS 16  →</t>
  </si>
  <si>
    <t>PAS 17  →</t>
  </si>
  <si>
    <t>PAS 18  →</t>
  </si>
  <si>
    <t>PAS 19  →</t>
  </si>
  <si>
    <t>PAS 20  →</t>
  </si>
  <si>
    <t>PAS 21  →</t>
  </si>
  <si>
    <t>PAS 22  →</t>
  </si>
  <si>
    <t>PAS 23  →</t>
  </si>
  <si>
    <t>PAS 24  →</t>
  </si>
  <si>
    <t>PAS 25  →</t>
  </si>
  <si>
    <t>PAS 26  →</t>
  </si>
  <si>
    <t>PAS 27  →</t>
  </si>
  <si>
    <t>PAS 28  →</t>
  </si>
  <si>
    <t>PAS 29  →</t>
  </si>
  <si>
    <t>PAS 30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</si>
</sst>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m:ss"/>
    <numFmt numFmtId="165" formatCode="00"/>
    <numFmt numFmtId="166" formatCode="00000"/>
    <numFmt numFmtId="167" formatCode="0000"/>
    <numFmt numFmtId="168" formatCode="h:mm"/>
  </numFmts>
  <fonts count="33" x14ac:knownFonts="1">
    <font>
      <sz val="12"/>
      <color theme="1"/>
      <name val="Calibri"/>
      <family val="2"/>
      <scheme val="minor"/>
    </font>
    <font>
      <sz val="11"/>
      <color theme="1"/>
      <name val="Calibri"/>
      <family val="2"/>
      <scheme val="minor"/>
    </font>
    <font>
      <sz val="12"/>
      <color theme="1"/>
      <name val="Calibri"/>
      <family val="2"/>
      <scheme val="minor"/>
    </font>
    <font>
      <b/>
      <sz val="12"/>
      <color theme="0"/>
      <name val="Calibri"/>
      <family val="2"/>
      <scheme val="minor"/>
    </font>
    <font>
      <b/>
      <sz val="12"/>
      <color theme="1"/>
      <name val="Calibri"/>
      <family val="2"/>
      <scheme val="minor"/>
    </font>
    <font>
      <sz val="12"/>
      <color theme="0"/>
      <name val="Calibri"/>
      <family val="2"/>
      <scheme val="minor"/>
    </font>
    <font>
      <sz val="11"/>
      <color theme="1"/>
      <name val="Calibri"/>
      <family val="2"/>
      <scheme val="minor"/>
    </font>
    <font>
      <sz val="14"/>
      <color theme="0"/>
      <name val="Calibri"/>
      <family val="2"/>
      <scheme val="minor"/>
    </font>
    <font>
      <b/>
      <sz val="12"/>
      <color rgb="FFFF0000"/>
      <name val="Calibri"/>
      <family val="2"/>
      <scheme val="minor"/>
    </font>
    <font>
      <b/>
      <sz val="10"/>
      <color theme="0"/>
      <name val="Calibri"/>
      <family val="2"/>
      <scheme val="minor"/>
    </font>
    <font>
      <sz val="10"/>
      <color theme="1"/>
      <name val="Calibri"/>
      <family val="2"/>
      <scheme val="minor"/>
    </font>
    <font>
      <sz val="14"/>
      <color theme="1"/>
      <name val="Calibri"/>
      <family val="2"/>
      <scheme val="minor"/>
    </font>
    <font>
      <b/>
      <sz val="11"/>
      <color rgb="FFFF0000"/>
      <name val="Calibri"/>
      <family val="2"/>
      <scheme val="minor"/>
    </font>
    <font>
      <b/>
      <sz val="14"/>
      <color theme="1"/>
      <name val="Calibri"/>
      <family val="2"/>
      <scheme val="minor"/>
    </font>
    <font>
      <b/>
      <sz val="12"/>
      <name val="Calibri"/>
      <family val="2"/>
      <scheme val="minor"/>
    </font>
    <font>
      <sz val="10.5"/>
      <color theme="1"/>
      <name val="Calibri"/>
      <family val="2"/>
      <scheme val="minor"/>
    </font>
    <font>
      <b/>
      <sz val="11"/>
      <color theme="0"/>
      <name val="Calibri"/>
      <family val="2"/>
      <scheme val="minor"/>
    </font>
    <font>
      <b/>
      <sz val="10"/>
      <color theme="1"/>
      <name val="Calibri"/>
      <family val="2"/>
      <scheme val="minor"/>
    </font>
    <font>
      <sz val="9.5"/>
      <color theme="1"/>
      <name val="Calibri"/>
      <family val="2"/>
      <scheme val="minor"/>
    </font>
    <font>
      <b/>
      <sz val="11"/>
      <color theme="1"/>
      <name val="Calibri (Body)"/>
    </font>
    <font>
      <b/>
      <sz val="11"/>
      <color theme="1"/>
      <name val="Calibri"/>
      <family val="2"/>
      <scheme val="minor"/>
    </font>
    <font>
      <b/>
      <sz val="13"/>
      <color theme="0"/>
      <name val="Calibri"/>
      <family val="2"/>
      <scheme val="minor"/>
    </font>
    <font>
      <sz val="12"/>
      <name val="Calibri"/>
      <family val="2"/>
      <scheme val="minor"/>
    </font>
    <font>
      <sz val="10"/>
      <color theme="0"/>
      <name val="Calibri"/>
      <family val="2"/>
      <scheme val="minor"/>
    </font>
    <font>
      <sz val="11"/>
      <name val="Calibri"/>
      <family val="2"/>
      <scheme val="minor"/>
    </font>
    <font>
      <sz val="12"/>
      <color rgb="FFFFFFFF"/>
      <name val="Calibri"/>
      <family val="2"/>
    </font>
    <font>
      <sz val="12"/>
      <color theme="1"/>
      <name val="Calibri"/>
      <family val="2"/>
    </font>
    <font>
      <sz val="12"/>
      <color theme="1"/>
      <name val="Verdana"/>
      <family val="2"/>
    </font>
    <font>
      <sz val="12"/>
      <color rgb="FF000000"/>
      <name val="Calibri"/>
      <family val="2"/>
      <scheme val="minor"/>
    </font>
    <font>
      <u/>
      <sz val="12"/>
      <color theme="10"/>
      <name val="Calibri"/>
      <family val="2"/>
      <scheme val="minor"/>
    </font>
    <font>
      <u/>
      <sz val="12"/>
      <color theme="1"/>
      <name val="Calibri (Body)"/>
    </font>
    <font>
      <b/>
      <sz val="14"/>
      <color theme="0"/>
      <name val="Calibri"/>
      <family val="2"/>
      <scheme val="minor"/>
    </font>
    <font>
      <sz val="10"/>
      <name val="Calibri"/>
      <family val="2"/>
      <scheme val="minor"/>
    </font>
  </fonts>
  <fills count="16">
    <fill>
      <patternFill patternType="none"/>
    </fill>
    <fill>
      <patternFill patternType="gray125"/>
    </fill>
    <fill>
      <patternFill patternType="solid">
        <fgColor theme="1"/>
        <bgColor indexed="64"/>
      </patternFill>
    </fill>
    <fill>
      <patternFill patternType="solid">
        <fgColor theme="0" tint="-0.249977111117893"/>
        <bgColor indexed="64"/>
      </patternFill>
    </fill>
    <fill>
      <patternFill patternType="solid">
        <fgColor theme="1"/>
        <bgColor theme="1"/>
      </patternFill>
    </fill>
    <fill>
      <patternFill patternType="solid">
        <fgColor rgb="FFBFBFBF"/>
        <bgColor rgb="FFBFBFBF"/>
      </patternFill>
    </fill>
    <fill>
      <patternFill patternType="solid">
        <fgColor theme="2" tint="-0.249977111117893"/>
        <bgColor rgb="FF7F7F7F"/>
      </patternFill>
    </fill>
    <fill>
      <patternFill patternType="solid">
        <fgColor rgb="FFD8D8D8"/>
        <bgColor rgb="FFD8D8D8"/>
      </patternFill>
    </fill>
    <fill>
      <patternFill patternType="solid">
        <fgColor rgb="FF7F7F7F"/>
        <bgColor rgb="FF7F7F7F"/>
      </patternFill>
    </fill>
    <fill>
      <patternFill patternType="solid">
        <fgColor theme="8" tint="0.7999816888943144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7" tint="0.39997558519241921"/>
        <bgColor indexed="64"/>
      </patternFill>
    </fill>
    <fill>
      <patternFill patternType="solid">
        <fgColor theme="9" tint="0.59999389629810485"/>
        <bgColor indexed="64"/>
      </patternFill>
    </fill>
    <fill>
      <patternFill patternType="solid">
        <fgColor rgb="FF007FA3"/>
        <bgColor rgb="FF000000"/>
      </patternFill>
    </fill>
  </fills>
  <borders count="70">
    <border>
      <left/>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ck">
        <color rgb="FF007FA3"/>
      </left>
      <right/>
      <top style="thick">
        <color rgb="FF007FA3"/>
      </top>
      <bottom style="thin">
        <color indexed="64"/>
      </bottom>
      <diagonal/>
    </border>
    <border>
      <left/>
      <right/>
      <top style="thick">
        <color rgb="FF007FA3"/>
      </top>
      <bottom style="thin">
        <color indexed="64"/>
      </bottom>
      <diagonal/>
    </border>
    <border>
      <left/>
      <right style="thick">
        <color rgb="FF007FA3"/>
      </right>
      <top style="thick">
        <color rgb="FF007FA3"/>
      </top>
      <bottom style="thin">
        <color indexed="64"/>
      </bottom>
      <diagonal/>
    </border>
    <border>
      <left style="thick">
        <color rgb="FF007FA3"/>
      </left>
      <right/>
      <top style="thin">
        <color indexed="64"/>
      </top>
      <bottom style="thin">
        <color indexed="64"/>
      </bottom>
      <diagonal/>
    </border>
    <border>
      <left/>
      <right style="thick">
        <color rgb="FF007FA3"/>
      </right>
      <top style="thin">
        <color indexed="64"/>
      </top>
      <bottom style="thin">
        <color indexed="64"/>
      </bottom>
      <diagonal/>
    </border>
    <border>
      <left/>
      <right style="thick">
        <color rgb="FF007FA3"/>
      </right>
      <top style="thin">
        <color indexed="64"/>
      </top>
      <bottom/>
      <diagonal/>
    </border>
    <border>
      <left style="thin">
        <color indexed="64"/>
      </left>
      <right style="thick">
        <color rgb="FF007FA3"/>
      </right>
      <top/>
      <bottom/>
      <diagonal/>
    </border>
    <border>
      <left style="thick">
        <color rgb="FF007FA3"/>
      </left>
      <right/>
      <top/>
      <bottom/>
      <diagonal/>
    </border>
    <border>
      <left/>
      <right style="thick">
        <color rgb="FF007FA3"/>
      </right>
      <top/>
      <bottom/>
      <diagonal/>
    </border>
    <border>
      <left style="thick">
        <color rgb="FF007FA3"/>
      </left>
      <right/>
      <top/>
      <bottom style="thin">
        <color indexed="64"/>
      </bottom>
      <diagonal/>
    </border>
    <border>
      <left style="thin">
        <color indexed="64"/>
      </left>
      <right style="thick">
        <color rgb="FF007FA3"/>
      </right>
      <top style="thin">
        <color indexed="64"/>
      </top>
      <bottom style="thin">
        <color indexed="64"/>
      </bottom>
      <diagonal/>
    </border>
    <border>
      <left style="thick">
        <color rgb="FF007FA3"/>
      </left>
      <right style="thin">
        <color indexed="64"/>
      </right>
      <top style="thin">
        <color indexed="64"/>
      </top>
      <bottom style="thin">
        <color indexed="64"/>
      </bottom>
      <diagonal/>
    </border>
    <border>
      <left style="thin">
        <color indexed="64"/>
      </left>
      <right style="thick">
        <color rgb="FF007FA3"/>
      </right>
      <top style="thin">
        <color indexed="64"/>
      </top>
      <bottom/>
      <diagonal/>
    </border>
    <border>
      <left/>
      <right style="thick">
        <color rgb="FF007FA3"/>
      </right>
      <top/>
      <bottom style="thin">
        <color indexed="64"/>
      </bottom>
      <diagonal/>
    </border>
    <border>
      <left style="thick">
        <color rgb="FF007FA3"/>
      </left>
      <right/>
      <top style="thin">
        <color indexed="64"/>
      </top>
      <bottom style="thick">
        <color rgb="FF007FA3"/>
      </bottom>
      <diagonal/>
    </border>
    <border>
      <left/>
      <right/>
      <top style="thin">
        <color indexed="64"/>
      </top>
      <bottom style="thick">
        <color rgb="FF007FA3"/>
      </bottom>
      <diagonal/>
    </border>
    <border>
      <left/>
      <right style="thin">
        <color indexed="64"/>
      </right>
      <top style="thin">
        <color indexed="64"/>
      </top>
      <bottom style="thick">
        <color rgb="FF007FA3"/>
      </bottom>
      <diagonal/>
    </border>
    <border>
      <left style="thin">
        <color indexed="64"/>
      </left>
      <right/>
      <top style="thin">
        <color indexed="64"/>
      </top>
      <bottom style="thick">
        <color rgb="FF007FA3"/>
      </bottom>
      <diagonal/>
    </border>
    <border>
      <left/>
      <right style="thick">
        <color rgb="FF007FA3"/>
      </right>
      <top style="thin">
        <color indexed="64"/>
      </top>
      <bottom style="thick">
        <color rgb="FF007FA3"/>
      </bottom>
      <diagonal/>
    </border>
    <border>
      <left style="medium">
        <color rgb="FF007FA3"/>
      </left>
      <right/>
      <top style="medium">
        <color rgb="FF007FA3"/>
      </top>
      <bottom/>
      <diagonal/>
    </border>
    <border>
      <left/>
      <right/>
      <top style="medium">
        <color rgb="FF007FA3"/>
      </top>
      <bottom/>
      <diagonal/>
    </border>
    <border>
      <left/>
      <right style="medium">
        <color rgb="FF007FA3"/>
      </right>
      <top style="medium">
        <color rgb="FF007FA3"/>
      </top>
      <bottom/>
      <diagonal/>
    </border>
    <border>
      <left style="medium">
        <color rgb="FF007FA3"/>
      </left>
      <right/>
      <top/>
      <bottom style="thin">
        <color indexed="64"/>
      </bottom>
      <diagonal/>
    </border>
    <border>
      <left/>
      <right style="medium">
        <color rgb="FF007FA3"/>
      </right>
      <top/>
      <bottom style="thin">
        <color indexed="64"/>
      </bottom>
      <diagonal/>
    </border>
    <border>
      <left style="medium">
        <color rgb="FF007FA3"/>
      </left>
      <right style="thin">
        <color indexed="64"/>
      </right>
      <top style="thin">
        <color indexed="64"/>
      </top>
      <bottom style="thin">
        <color indexed="64"/>
      </bottom>
      <diagonal/>
    </border>
    <border>
      <left/>
      <right style="medium">
        <color rgb="FF007FA3"/>
      </right>
      <top style="thin">
        <color indexed="64"/>
      </top>
      <bottom style="thin">
        <color indexed="64"/>
      </bottom>
      <diagonal/>
    </border>
    <border>
      <left style="medium">
        <color rgb="FF007FA3"/>
      </left>
      <right/>
      <top style="thin">
        <color indexed="64"/>
      </top>
      <bottom/>
      <diagonal/>
    </border>
    <border>
      <left/>
      <right style="medium">
        <color rgb="FF007FA3"/>
      </right>
      <top style="thin">
        <color indexed="64"/>
      </top>
      <bottom/>
      <diagonal/>
    </border>
    <border>
      <left style="medium">
        <color rgb="FF007FA3"/>
      </left>
      <right/>
      <top/>
      <bottom/>
      <diagonal/>
    </border>
    <border>
      <left/>
      <right style="medium">
        <color rgb="FF007FA3"/>
      </right>
      <top/>
      <bottom/>
      <diagonal/>
    </border>
    <border>
      <left style="medium">
        <color rgb="FF007FA3"/>
      </left>
      <right/>
      <top style="thin">
        <color indexed="64"/>
      </top>
      <bottom style="thin">
        <color indexed="64"/>
      </bottom>
      <diagonal/>
    </border>
    <border>
      <left style="medium">
        <color rgb="FF007FA3"/>
      </left>
      <right style="thin">
        <color indexed="64"/>
      </right>
      <top style="thin">
        <color indexed="64"/>
      </top>
      <bottom/>
      <diagonal/>
    </border>
    <border>
      <left style="thin">
        <color indexed="64"/>
      </left>
      <right style="medium">
        <color rgb="FF007FA3"/>
      </right>
      <top style="thin">
        <color indexed="64"/>
      </top>
      <bottom/>
      <diagonal/>
    </border>
    <border>
      <left style="medium">
        <color rgb="FF007FA3"/>
      </left>
      <right style="thin">
        <color indexed="64"/>
      </right>
      <top/>
      <bottom style="medium">
        <color rgb="FF007FA3"/>
      </bottom>
      <diagonal/>
    </border>
    <border>
      <left style="thin">
        <color indexed="64"/>
      </left>
      <right style="thin">
        <color indexed="64"/>
      </right>
      <top/>
      <bottom style="medium">
        <color rgb="FF007FA3"/>
      </bottom>
      <diagonal/>
    </border>
    <border>
      <left style="thin">
        <color indexed="64"/>
      </left>
      <right style="medium">
        <color rgb="FF007FA3"/>
      </right>
      <top/>
      <bottom style="medium">
        <color rgb="FF007FA3"/>
      </bottom>
      <diagonal/>
    </border>
    <border>
      <left style="medium">
        <color rgb="FF007FA3"/>
      </left>
      <right/>
      <top style="medium">
        <color rgb="FF007FA3"/>
      </top>
      <bottom style="thin">
        <color indexed="64"/>
      </bottom>
      <diagonal/>
    </border>
    <border>
      <left/>
      <right/>
      <top style="medium">
        <color rgb="FF007FA3"/>
      </top>
      <bottom style="thin">
        <color indexed="64"/>
      </bottom>
      <diagonal/>
    </border>
    <border>
      <left/>
      <right style="medium">
        <color rgb="FF007FA3"/>
      </right>
      <top style="medium">
        <color rgb="FF007FA3"/>
      </top>
      <bottom style="thin">
        <color indexed="64"/>
      </bottom>
      <diagonal/>
    </border>
    <border>
      <left style="thin">
        <color indexed="64"/>
      </left>
      <right style="medium">
        <color rgb="FF007FA3"/>
      </right>
      <top/>
      <bottom/>
      <diagonal/>
    </border>
    <border>
      <left style="thin">
        <color indexed="64"/>
      </left>
      <right style="medium">
        <color rgb="FF007FA3"/>
      </right>
      <top style="thin">
        <color indexed="64"/>
      </top>
      <bottom style="thin">
        <color indexed="64"/>
      </bottom>
      <diagonal/>
    </border>
    <border>
      <left style="medium">
        <color rgb="FF007FA3"/>
      </left>
      <right/>
      <top style="thin">
        <color indexed="64"/>
      </top>
      <bottom style="medium">
        <color rgb="FF007FA3"/>
      </bottom>
      <diagonal/>
    </border>
    <border>
      <left/>
      <right/>
      <top style="thin">
        <color indexed="64"/>
      </top>
      <bottom style="medium">
        <color rgb="FF007FA3"/>
      </bottom>
      <diagonal/>
    </border>
    <border>
      <left/>
      <right style="thin">
        <color indexed="64"/>
      </right>
      <top style="thin">
        <color indexed="64"/>
      </top>
      <bottom style="medium">
        <color rgb="FF007FA3"/>
      </bottom>
      <diagonal/>
    </border>
    <border>
      <left style="thin">
        <color indexed="64"/>
      </left>
      <right/>
      <top style="thin">
        <color indexed="64"/>
      </top>
      <bottom style="medium">
        <color rgb="FF007FA3"/>
      </bottom>
      <diagonal/>
    </border>
    <border>
      <left/>
      <right style="medium">
        <color rgb="FF007FA3"/>
      </right>
      <top style="thin">
        <color indexed="64"/>
      </top>
      <bottom style="medium">
        <color rgb="FF007FA3"/>
      </bottom>
      <diagonal/>
    </border>
    <border>
      <left style="thin">
        <color indexed="64"/>
      </left>
      <right style="thin">
        <color indexed="64"/>
      </right>
      <top style="thin">
        <color indexed="64"/>
      </top>
      <bottom style="thin">
        <color theme="0" tint="-0.34998626667073579"/>
      </bottom>
      <diagonal/>
    </border>
    <border>
      <left style="thin">
        <color indexed="64"/>
      </left>
      <right style="thin">
        <color indexed="64"/>
      </right>
      <top style="thin">
        <color theme="0" tint="-0.34998626667073579"/>
      </top>
      <bottom style="thin">
        <color indexed="64"/>
      </bottom>
      <diagonal/>
    </border>
    <border>
      <left style="thin">
        <color indexed="64"/>
      </left>
      <right style="thin">
        <color indexed="64"/>
      </right>
      <top style="thin">
        <color theme="0" tint="-0.34998626667073579"/>
      </top>
      <bottom style="thin">
        <color theme="0" tint="-0.34998626667073579"/>
      </bottom>
      <diagonal/>
    </border>
    <border>
      <left style="thin">
        <color indexed="64"/>
      </left>
      <right/>
      <top style="thin">
        <color indexed="64"/>
      </top>
      <bottom style="thin">
        <color theme="0" tint="-0.34998626667073579"/>
      </bottom>
      <diagonal/>
    </border>
    <border>
      <left/>
      <right style="thin">
        <color indexed="64"/>
      </right>
      <top style="thin">
        <color indexed="64"/>
      </top>
      <bottom style="thin">
        <color theme="0" tint="-0.34998626667073579"/>
      </bottom>
      <diagonal/>
    </border>
    <border>
      <left style="thin">
        <color indexed="64"/>
      </left>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indexed="64"/>
      </left>
      <right/>
      <top style="thin">
        <color theme="0" tint="-0.34998626667073579"/>
      </top>
      <bottom style="thin">
        <color indexed="64"/>
      </bottom>
      <diagonal/>
    </border>
    <border>
      <left/>
      <right style="thin">
        <color indexed="64"/>
      </right>
      <top style="thin">
        <color theme="0" tint="-0.34998626667073579"/>
      </top>
      <bottom style="thin">
        <color indexed="64"/>
      </bottom>
      <diagonal/>
    </border>
  </borders>
  <cellStyleXfs count="4">
    <xf numFmtId="0" fontId="0" fillId="0" borderId="0"/>
    <xf numFmtId="0" fontId="6" fillId="0" borderId="0"/>
    <xf numFmtId="0" fontId="2" fillId="0" borderId="0"/>
    <xf numFmtId="0" fontId="29" fillId="0" borderId="0" applyNumberFormat="0" applyFill="0" applyBorder="0" applyAlignment="0" applyProtection="0"/>
  </cellStyleXfs>
  <cellXfs count="402">
    <xf numFmtId="0" fontId="0" fillId="0" borderId="0" xfId="0"/>
    <xf numFmtId="0" fontId="7" fillId="0" borderId="0" xfId="1" applyFont="1" applyAlignment="1">
      <alignment horizontal="center" vertical="center"/>
    </xf>
    <xf numFmtId="0" fontId="6" fillId="0" borderId="0" xfId="1"/>
    <xf numFmtId="0" fontId="2" fillId="0" borderId="0" xfId="2"/>
    <xf numFmtId="0" fontId="6" fillId="0" borderId="0" xfId="1" applyAlignment="1">
      <alignment horizontal="left"/>
    </xf>
    <xf numFmtId="0" fontId="6" fillId="0" borderId="0" xfId="1" applyAlignment="1">
      <alignment horizontal="right"/>
    </xf>
    <xf numFmtId="0" fontId="6" fillId="0" borderId="8" xfId="1" applyBorder="1"/>
    <xf numFmtId="0" fontId="6" fillId="0" borderId="8" xfId="1" applyBorder="1" applyAlignment="1">
      <alignment horizontal="left"/>
    </xf>
    <xf numFmtId="0" fontId="6" fillId="0" borderId="8" xfId="1" applyBorder="1" applyAlignment="1">
      <alignment horizontal="center"/>
    </xf>
    <xf numFmtId="0" fontId="6" fillId="3" borderId="8" xfId="1" applyFill="1" applyBorder="1"/>
    <xf numFmtId="0" fontId="6" fillId="3" borderId="11" xfId="1" applyFill="1" applyBorder="1"/>
    <xf numFmtId="0" fontId="2" fillId="5" borderId="6" xfId="2" applyFill="1" applyBorder="1" applyAlignment="1">
      <alignment horizontal="right"/>
    </xf>
    <xf numFmtId="0" fontId="6" fillId="5" borderId="6" xfId="2" applyFont="1" applyFill="1" applyBorder="1" applyAlignment="1">
      <alignment horizontal="right"/>
    </xf>
    <xf numFmtId="0" fontId="6" fillId="5" borderId="7" xfId="2" applyFont="1" applyFill="1" applyBorder="1" applyAlignment="1">
      <alignment horizontal="right"/>
    </xf>
    <xf numFmtId="0" fontId="6" fillId="3" borderId="0" xfId="1" applyFill="1"/>
    <xf numFmtId="0" fontId="6" fillId="7" borderId="4" xfId="2" applyFont="1" applyFill="1" applyBorder="1" applyAlignment="1">
      <alignment horizontal="center" vertical="top" wrapText="1"/>
    </xf>
    <xf numFmtId="0" fontId="6" fillId="3" borderId="6" xfId="1" applyFill="1" applyBorder="1"/>
    <xf numFmtId="0" fontId="6" fillId="0" borderId="0" xfId="1" applyAlignment="1">
      <alignment wrapText="1"/>
    </xf>
    <xf numFmtId="0" fontId="25" fillId="8" borderId="14" xfId="2" applyFont="1" applyFill="1" applyBorder="1" applyAlignment="1">
      <alignment horizontal="center" vertical="center"/>
    </xf>
    <xf numFmtId="0" fontId="26" fillId="0" borderId="14" xfId="2" applyFont="1" applyBorder="1" applyAlignment="1">
      <alignment horizontal="center" vertical="center"/>
    </xf>
    <xf numFmtId="0" fontId="26" fillId="0" borderId="0" xfId="2" applyFont="1"/>
    <xf numFmtId="0" fontId="27" fillId="0" borderId="14" xfId="2" applyFont="1" applyBorder="1" applyAlignment="1">
      <alignment horizontal="center" vertical="center"/>
    </xf>
    <xf numFmtId="0" fontId="2" fillId="9" borderId="4" xfId="2" applyFill="1" applyBorder="1" applyAlignment="1" applyProtection="1">
      <alignment horizontal="center"/>
      <protection locked="0"/>
    </xf>
    <xf numFmtId="165" fontId="2" fillId="9" borderId="4" xfId="2" applyNumberFormat="1" applyFill="1" applyBorder="1" applyAlignment="1" applyProtection="1">
      <alignment horizontal="center"/>
      <protection locked="0"/>
    </xf>
    <xf numFmtId="0" fontId="2" fillId="9" borderId="4" xfId="2" applyFill="1" applyBorder="1" applyAlignment="1" applyProtection="1">
      <alignment horizontal="center" vertical="center"/>
      <protection locked="0"/>
    </xf>
    <xf numFmtId="0" fontId="2" fillId="9" borderId="4" xfId="1" applyFont="1" applyFill="1" applyBorder="1" applyAlignment="1" applyProtection="1">
      <alignment horizontal="center" vertical="center"/>
      <protection locked="0"/>
    </xf>
    <xf numFmtId="0" fontId="6" fillId="3" borderId="12" xfId="1" applyFill="1" applyBorder="1"/>
    <xf numFmtId="0" fontId="6" fillId="3" borderId="2" xfId="1" applyFill="1" applyBorder="1"/>
    <xf numFmtId="0" fontId="10" fillId="3" borderId="5" xfId="2" applyFont="1" applyFill="1" applyBorder="1"/>
    <xf numFmtId="49" fontId="10" fillId="3" borderId="5" xfId="2" applyNumberFormat="1" applyFont="1" applyFill="1" applyBorder="1"/>
    <xf numFmtId="0" fontId="6" fillId="0" borderId="0" xfId="1" applyAlignment="1" applyProtection="1">
      <alignment horizontal="left" vertical="top"/>
      <protection locked="0"/>
    </xf>
    <xf numFmtId="164" fontId="6" fillId="0" borderId="4" xfId="1" applyNumberFormat="1" applyBorder="1" applyAlignment="1" applyProtection="1">
      <alignment horizontal="center" vertical="center"/>
      <protection hidden="1"/>
    </xf>
    <xf numFmtId="0" fontId="6" fillId="0" borderId="4" xfId="1" applyBorder="1" applyAlignment="1" applyProtection="1">
      <alignment horizontal="center" vertical="center"/>
      <protection hidden="1"/>
    </xf>
    <xf numFmtId="0" fontId="6" fillId="3" borderId="4" xfId="1" applyFill="1" applyBorder="1" applyAlignment="1" applyProtection="1">
      <alignment horizontal="center" vertical="center"/>
      <protection hidden="1"/>
    </xf>
    <xf numFmtId="167" fontId="6" fillId="9" borderId="4" xfId="1" applyNumberFormat="1" applyFill="1" applyBorder="1" applyAlignment="1" applyProtection="1">
      <alignment horizontal="center"/>
      <protection locked="0"/>
    </xf>
    <xf numFmtId="166" fontId="6" fillId="9" borderId="4" xfId="1" applyNumberFormat="1" applyFill="1" applyBorder="1" applyAlignment="1" applyProtection="1">
      <alignment horizontal="left"/>
      <protection locked="0"/>
    </xf>
    <xf numFmtId="0" fontId="9" fillId="2" borderId="7" xfId="2" applyFont="1" applyFill="1" applyBorder="1" applyAlignment="1">
      <alignment horizontal="center" vertical="center" wrapText="1"/>
    </xf>
    <xf numFmtId="0" fontId="2" fillId="0" borderId="0" xfId="2" applyAlignment="1">
      <alignment horizontal="left" vertical="center"/>
    </xf>
    <xf numFmtId="0" fontId="2" fillId="0" borderId="0" xfId="2" applyAlignment="1" applyProtection="1">
      <alignment horizontal="left" vertical="center"/>
      <protection locked="0"/>
    </xf>
    <xf numFmtId="0" fontId="20" fillId="0" borderId="0" xfId="2" applyFont="1" applyAlignment="1">
      <alignment horizontal="left" vertical="center"/>
    </xf>
    <xf numFmtId="0" fontId="2" fillId="0" borderId="0" xfId="2" applyAlignment="1" applyProtection="1">
      <alignment horizontal="center" vertical="center"/>
      <protection locked="0"/>
    </xf>
    <xf numFmtId="0" fontId="6" fillId="0" borderId="0" xfId="1" applyAlignment="1">
      <alignment horizontal="center" wrapText="1"/>
    </xf>
    <xf numFmtId="0" fontId="12" fillId="0" borderId="0" xfId="1" applyFont="1" applyAlignment="1">
      <alignment horizontal="center" wrapText="1"/>
    </xf>
    <xf numFmtId="0" fontId="6" fillId="0" borderId="0" xfId="1" applyAlignment="1">
      <alignment horizontal="left" vertical="center"/>
    </xf>
    <xf numFmtId="0" fontId="2" fillId="0" borderId="0" xfId="2" applyAlignment="1">
      <alignment horizontal="left" vertical="top"/>
    </xf>
    <xf numFmtId="0" fontId="2" fillId="0" borderId="20" xfId="2" applyBorder="1" applyAlignment="1">
      <alignment horizontal="left" vertical="top"/>
    </xf>
    <xf numFmtId="0" fontId="2" fillId="0" borderId="21" xfId="2" applyBorder="1" applyAlignment="1">
      <alignment horizontal="left" vertical="top"/>
    </xf>
    <xf numFmtId="0" fontId="22" fillId="0" borderId="22" xfId="2" applyFont="1" applyBorder="1" applyAlignment="1">
      <alignment horizontal="right" vertical="center"/>
    </xf>
    <xf numFmtId="0" fontId="22" fillId="0" borderId="0" xfId="2" applyFont="1" applyAlignment="1">
      <alignment horizontal="right" vertical="center"/>
    </xf>
    <xf numFmtId="0" fontId="13" fillId="0" borderId="0" xfId="2" applyFont="1" applyAlignment="1">
      <alignment horizontal="center" vertical="center"/>
    </xf>
    <xf numFmtId="49" fontId="10" fillId="0" borderId="0" xfId="2" applyNumberFormat="1" applyFont="1"/>
    <xf numFmtId="14" fontId="6" fillId="0" borderId="0" xfId="1" applyNumberFormat="1" applyAlignment="1">
      <alignment horizontal="center" vertical="center"/>
    </xf>
    <xf numFmtId="14" fontId="6" fillId="0" borderId="23" xfId="1" applyNumberFormat="1" applyBorder="1" applyAlignment="1">
      <alignment horizontal="center" vertical="center"/>
    </xf>
    <xf numFmtId="0" fontId="6" fillId="3" borderId="19" xfId="1" applyFill="1" applyBorder="1"/>
    <xf numFmtId="0" fontId="6" fillId="0" borderId="22" xfId="2" applyFont="1" applyBorder="1" applyAlignment="1">
      <alignment horizontal="left" vertical="center"/>
    </xf>
    <xf numFmtId="0" fontId="6" fillId="0" borderId="0" xfId="2" applyFont="1" applyAlignment="1">
      <alignment horizontal="center" vertical="center" wrapText="1"/>
    </xf>
    <xf numFmtId="0" fontId="6" fillId="0" borderId="0" xfId="2" applyFont="1" applyAlignment="1">
      <alignment horizontal="left" vertical="top"/>
    </xf>
    <xf numFmtId="0" fontId="6" fillId="0" borderId="0" xfId="1" applyAlignment="1">
      <alignment vertical="top"/>
    </xf>
    <xf numFmtId="0" fontId="6" fillId="0" borderId="0" xfId="1" applyAlignment="1">
      <alignment vertical="top" wrapText="1"/>
    </xf>
    <xf numFmtId="0" fontId="6" fillId="0" borderId="28" xfId="1" applyBorder="1" applyAlignment="1">
      <alignment vertical="top" wrapText="1"/>
    </xf>
    <xf numFmtId="0" fontId="6" fillId="0" borderId="41" xfId="1" applyBorder="1"/>
    <xf numFmtId="0" fontId="6" fillId="0" borderId="42" xfId="1" applyBorder="1" applyAlignment="1">
      <alignment horizontal="center"/>
    </xf>
    <xf numFmtId="0" fontId="6" fillId="0" borderId="43" xfId="1" applyBorder="1" applyAlignment="1">
      <alignment horizontal="center" wrapText="1"/>
    </xf>
    <xf numFmtId="0" fontId="6" fillId="0" borderId="44" xfId="1" applyBorder="1" applyAlignment="1">
      <alignment horizontal="center" wrapText="1"/>
    </xf>
    <xf numFmtId="0" fontId="6" fillId="0" borderId="44" xfId="1" applyBorder="1"/>
    <xf numFmtId="0" fontId="12" fillId="0" borderId="44" xfId="1" applyFont="1" applyBorder="1" applyAlignment="1">
      <alignment horizontal="center" wrapText="1"/>
    </xf>
    <xf numFmtId="0" fontId="6" fillId="0" borderId="43" xfId="1" applyBorder="1"/>
    <xf numFmtId="0" fontId="10" fillId="3" borderId="41" xfId="2" applyFont="1" applyFill="1" applyBorder="1" applyAlignment="1">
      <alignment horizontal="center" vertical="center" wrapText="1"/>
    </xf>
    <xf numFmtId="0" fontId="6" fillId="0" borderId="44" xfId="1" applyBorder="1" applyAlignment="1">
      <alignment horizontal="left" vertical="center"/>
    </xf>
    <xf numFmtId="0" fontId="10" fillId="0" borderId="43" xfId="2" applyFont="1" applyBorder="1" applyAlignment="1">
      <alignment horizontal="center" vertical="center" wrapText="1"/>
    </xf>
    <xf numFmtId="0" fontId="2" fillId="0" borderId="44" xfId="2" applyBorder="1" applyAlignment="1">
      <alignment horizontal="left" vertical="top"/>
    </xf>
    <xf numFmtId="0" fontId="15" fillId="0" borderId="43" xfId="1" applyFont="1" applyBorder="1" applyAlignment="1">
      <alignment horizontal="left" vertical="center"/>
    </xf>
    <xf numFmtId="0" fontId="2" fillId="0" borderId="47" xfId="2" applyBorder="1" applyAlignment="1">
      <alignment horizontal="left" vertical="top"/>
    </xf>
    <xf numFmtId="0" fontId="2" fillId="0" borderId="54" xfId="2" applyBorder="1" applyAlignment="1">
      <alignment horizontal="left" vertical="top"/>
    </xf>
    <xf numFmtId="0" fontId="10" fillId="0" borderId="0" xfId="1" applyFont="1" applyAlignment="1">
      <alignment horizontal="left" vertical="top" wrapText="1"/>
    </xf>
    <xf numFmtId="0" fontId="10" fillId="0" borderId="44" xfId="1" applyFont="1" applyBorder="1" applyAlignment="1">
      <alignment horizontal="left" vertical="top" wrapText="1"/>
    </xf>
    <xf numFmtId="0" fontId="6" fillId="3" borderId="0" xfId="1" applyFill="1" applyAlignment="1">
      <alignment horizontal="center" vertical="center" wrapText="1"/>
    </xf>
    <xf numFmtId="0" fontId="6" fillId="3" borderId="40" xfId="1" applyFill="1" applyBorder="1"/>
    <xf numFmtId="0" fontId="6" fillId="0" borderId="43" xfId="2" applyFont="1" applyBorder="1" applyAlignment="1">
      <alignment horizontal="left" vertical="center"/>
    </xf>
    <xf numFmtId="0" fontId="6" fillId="0" borderId="44" xfId="1" applyBorder="1" applyAlignment="1">
      <alignment wrapText="1"/>
    </xf>
    <xf numFmtId="0" fontId="0" fillId="0" borderId="0" xfId="2" applyFont="1"/>
    <xf numFmtId="0" fontId="9" fillId="2" borderId="6" xfId="1" applyFont="1" applyFill="1" applyBorder="1" applyAlignment="1">
      <alignment horizontal="center" vertical="center"/>
    </xf>
    <xf numFmtId="0" fontId="9" fillId="2" borderId="6" xfId="2" applyFont="1" applyFill="1" applyBorder="1" applyAlignment="1">
      <alignment horizontal="center" vertical="center"/>
    </xf>
    <xf numFmtId="0" fontId="6" fillId="3" borderId="9" xfId="1" applyFill="1" applyBorder="1"/>
    <xf numFmtId="0" fontId="6" fillId="3" borderId="1" xfId="1" applyFill="1" applyBorder="1"/>
    <xf numFmtId="0" fontId="23" fillId="2" borderId="1" xfId="1" applyFont="1" applyFill="1" applyBorder="1" applyAlignment="1">
      <alignment horizontal="center" vertical="top" wrapText="1"/>
    </xf>
    <xf numFmtId="0" fontId="23" fillId="2" borderId="28" xfId="1" applyFont="1" applyFill="1" applyBorder="1" applyAlignment="1">
      <alignment horizontal="center" vertical="top" wrapText="1"/>
    </xf>
    <xf numFmtId="0" fontId="23" fillId="2" borderId="6" xfId="1" applyFont="1" applyFill="1" applyBorder="1" applyAlignment="1">
      <alignment horizontal="center" vertical="top" wrapText="1"/>
    </xf>
    <xf numFmtId="0" fontId="23" fillId="2" borderId="40" xfId="1" applyFont="1" applyFill="1" applyBorder="1" applyAlignment="1">
      <alignment horizontal="center" vertical="top" wrapText="1"/>
    </xf>
    <xf numFmtId="167" fontId="6" fillId="9" borderId="4" xfId="1" applyNumberFormat="1" applyFill="1" applyBorder="1" applyAlignment="1" applyProtection="1">
      <alignment horizontal="left"/>
      <protection locked="0"/>
    </xf>
    <xf numFmtId="0" fontId="2" fillId="11" borderId="4" xfId="1" applyFont="1" applyFill="1" applyBorder="1" applyAlignment="1" applyProtection="1">
      <alignment horizontal="center"/>
      <protection locked="0"/>
    </xf>
    <xf numFmtId="0" fontId="2" fillId="12" borderId="4" xfId="1" applyFont="1" applyFill="1" applyBorder="1" applyAlignment="1" applyProtection="1">
      <alignment horizontal="center"/>
      <protection locked="0"/>
    </xf>
    <xf numFmtId="0" fontId="2" fillId="13" borderId="25" xfId="1" applyFont="1" applyFill="1" applyBorder="1" applyAlignment="1" applyProtection="1">
      <alignment horizontal="center"/>
      <protection locked="0"/>
    </xf>
    <xf numFmtId="0" fontId="2" fillId="13" borderId="55" xfId="1" applyFont="1" applyFill="1" applyBorder="1" applyAlignment="1" applyProtection="1">
      <alignment horizontal="center"/>
      <protection locked="0"/>
    </xf>
    <xf numFmtId="0" fontId="6" fillId="0" borderId="0" xfId="1" applyProtection="1">
      <protection hidden="1"/>
    </xf>
    <xf numFmtId="0" fontId="6" fillId="0" borderId="0" xfId="1" applyAlignment="1" applyProtection="1">
      <alignment horizontal="center"/>
      <protection hidden="1"/>
    </xf>
    <xf numFmtId="0" fontId="5" fillId="2" borderId="0" xfId="1" applyFont="1" applyFill="1" applyProtection="1">
      <protection hidden="1"/>
    </xf>
    <xf numFmtId="0" fontId="6" fillId="0" borderId="12" xfId="1" applyBorder="1" applyProtection="1">
      <protection hidden="1"/>
    </xf>
    <xf numFmtId="0" fontId="6" fillId="0" borderId="0" xfId="1" applyAlignment="1" applyProtection="1">
      <alignment horizontal="center" vertical="center"/>
      <protection hidden="1"/>
    </xf>
    <xf numFmtId="166" fontId="6" fillId="0" borderId="0" xfId="1" applyNumberFormat="1" applyAlignment="1" applyProtection="1">
      <alignment horizontal="left"/>
      <protection hidden="1"/>
    </xf>
    <xf numFmtId="0" fontId="5" fillId="0" borderId="0" xfId="1" applyFont="1" applyProtection="1">
      <protection hidden="1"/>
    </xf>
    <xf numFmtId="0" fontId="3" fillId="2" borderId="0" xfId="1" applyFont="1" applyFill="1" applyAlignment="1" applyProtection="1">
      <alignment horizontal="center" vertical="center" wrapText="1"/>
      <protection hidden="1"/>
    </xf>
    <xf numFmtId="0" fontId="3" fillId="0" borderId="0" xfId="1" applyFont="1" applyAlignment="1" applyProtection="1">
      <alignment horizontal="center" vertical="center" wrapText="1"/>
      <protection hidden="1"/>
    </xf>
    <xf numFmtId="0" fontId="0" fillId="0" borderId="0" xfId="0" applyProtection="1">
      <protection hidden="1"/>
    </xf>
    <xf numFmtId="164" fontId="6" fillId="0" borderId="4" xfId="1" applyNumberFormat="1" applyBorder="1" applyAlignment="1" applyProtection="1">
      <alignment horizontal="center"/>
      <protection hidden="1"/>
    </xf>
    <xf numFmtId="167" fontId="6" fillId="0" borderId="0" xfId="1" applyNumberFormat="1" applyAlignment="1" applyProtection="1">
      <alignment horizontal="center"/>
      <protection hidden="1"/>
    </xf>
    <xf numFmtId="164" fontId="6" fillId="0" borderId="0" xfId="1" applyNumberFormat="1" applyAlignment="1" applyProtection="1">
      <alignment horizontal="center"/>
      <protection hidden="1"/>
    </xf>
    <xf numFmtId="0" fontId="6" fillId="9" borderId="4" xfId="1" applyFill="1" applyBorder="1" applyAlignment="1" applyProtection="1">
      <alignment horizontal="center"/>
      <protection locked="0"/>
    </xf>
    <xf numFmtId="0" fontId="6" fillId="9" borderId="13" xfId="1" applyFill="1" applyBorder="1" applyAlignment="1" applyProtection="1">
      <alignment horizontal="center"/>
      <protection locked="0"/>
    </xf>
    <xf numFmtId="164" fontId="6" fillId="11" borderId="64" xfId="1" applyNumberFormat="1" applyFill="1" applyBorder="1" applyAlignment="1" applyProtection="1">
      <alignment horizontal="center"/>
      <protection hidden="1"/>
    </xf>
    <xf numFmtId="0" fontId="6" fillId="11" borderId="65" xfId="1" applyFill="1" applyBorder="1" applyAlignment="1" applyProtection="1">
      <alignment horizontal="center"/>
      <protection hidden="1"/>
    </xf>
    <xf numFmtId="164" fontId="6" fillId="12" borderId="64" xfId="1" applyNumberFormat="1" applyFill="1" applyBorder="1" applyAlignment="1" applyProtection="1">
      <alignment horizontal="center"/>
      <protection hidden="1"/>
    </xf>
    <xf numFmtId="0" fontId="6" fillId="12" borderId="65" xfId="1" applyFill="1" applyBorder="1" applyAlignment="1" applyProtection="1">
      <alignment horizontal="center"/>
      <protection hidden="1"/>
    </xf>
    <xf numFmtId="164" fontId="6" fillId="13" borderId="64" xfId="1" applyNumberFormat="1" applyFill="1" applyBorder="1" applyAlignment="1" applyProtection="1">
      <alignment horizontal="center"/>
      <protection hidden="1"/>
    </xf>
    <xf numFmtId="0" fontId="6" fillId="13" borderId="65" xfId="1" applyFill="1" applyBorder="1" applyAlignment="1" applyProtection="1">
      <alignment horizontal="center"/>
      <protection hidden="1"/>
    </xf>
    <xf numFmtId="164" fontId="6" fillId="11" borderId="66" xfId="1" applyNumberFormat="1" applyFill="1" applyBorder="1" applyAlignment="1" applyProtection="1">
      <alignment horizontal="center"/>
      <protection hidden="1"/>
    </xf>
    <xf numFmtId="0" fontId="6" fillId="11" borderId="67" xfId="1" applyFill="1" applyBorder="1" applyAlignment="1" applyProtection="1">
      <alignment horizontal="center"/>
      <protection hidden="1"/>
    </xf>
    <xf numFmtId="164" fontId="6" fillId="12" borderId="66" xfId="1" applyNumberFormat="1" applyFill="1" applyBorder="1" applyAlignment="1" applyProtection="1">
      <alignment horizontal="center"/>
      <protection hidden="1"/>
    </xf>
    <xf numFmtId="0" fontId="6" fillId="12" borderId="67" xfId="1" applyFill="1" applyBorder="1" applyAlignment="1" applyProtection="1">
      <alignment horizontal="center"/>
      <protection hidden="1"/>
    </xf>
    <xf numFmtId="164" fontId="6" fillId="13" borderId="66" xfId="1" applyNumberFormat="1" applyFill="1" applyBorder="1" applyAlignment="1" applyProtection="1">
      <alignment horizontal="center"/>
      <protection hidden="1"/>
    </xf>
    <xf numFmtId="0" fontId="6" fillId="13" borderId="67" xfId="1" applyFill="1" applyBorder="1" applyAlignment="1" applyProtection="1">
      <alignment horizontal="center"/>
      <protection hidden="1"/>
    </xf>
    <xf numFmtId="164" fontId="6" fillId="11" borderId="68" xfId="1" applyNumberFormat="1" applyFill="1" applyBorder="1" applyAlignment="1" applyProtection="1">
      <alignment horizontal="center"/>
      <protection hidden="1"/>
    </xf>
    <xf numFmtId="0" fontId="6" fillId="11" borderId="69" xfId="1" applyFill="1" applyBorder="1" applyAlignment="1" applyProtection="1">
      <alignment horizontal="center"/>
      <protection hidden="1"/>
    </xf>
    <xf numFmtId="164" fontId="6" fillId="12" borderId="68" xfId="1" applyNumberFormat="1" applyFill="1" applyBorder="1" applyAlignment="1" applyProtection="1">
      <alignment horizontal="center"/>
      <protection hidden="1"/>
    </xf>
    <xf numFmtId="0" fontId="6" fillId="12" borderId="69" xfId="1" applyFill="1" applyBorder="1" applyAlignment="1" applyProtection="1">
      <alignment horizontal="center"/>
      <protection hidden="1"/>
    </xf>
    <xf numFmtId="164" fontId="6" fillId="13" borderId="68" xfId="1" applyNumberFormat="1" applyFill="1" applyBorder="1" applyAlignment="1" applyProtection="1">
      <alignment horizontal="center"/>
      <protection hidden="1"/>
    </xf>
    <xf numFmtId="0" fontId="6" fillId="13" borderId="69" xfId="1" applyFill="1" applyBorder="1" applyAlignment="1" applyProtection="1">
      <alignment horizontal="center"/>
      <protection hidden="1"/>
    </xf>
    <xf numFmtId="0" fontId="28" fillId="0" borderId="0" xfId="0" applyFont="1" applyAlignment="1">
      <alignment horizontal="left" vertical="center" readingOrder="1"/>
    </xf>
    <xf numFmtId="0" fontId="29" fillId="0" borderId="0" xfId="3" applyAlignment="1">
      <alignment horizontal="left" vertical="center" readingOrder="1"/>
    </xf>
    <xf numFmtId="0" fontId="0" fillId="0" borderId="0" xfId="0" applyAlignment="1">
      <alignment vertical="top" wrapText="1"/>
    </xf>
    <xf numFmtId="0" fontId="30" fillId="0" borderId="0" xfId="0" applyFont="1" applyAlignment="1">
      <alignment vertical="top" wrapText="1"/>
    </xf>
    <xf numFmtId="0" fontId="11" fillId="0" borderId="61" xfId="2" applyFont="1" applyBorder="1" applyAlignment="1" applyProtection="1">
      <alignment horizontal="center" vertical="center"/>
      <protection hidden="1"/>
    </xf>
    <xf numFmtId="0" fontId="11" fillId="3" borderId="61" xfId="2" applyFont="1" applyFill="1" applyBorder="1" applyAlignment="1" applyProtection="1">
      <alignment horizontal="center" vertical="center"/>
      <protection hidden="1"/>
    </xf>
    <xf numFmtId="0" fontId="11" fillId="11" borderId="61" xfId="1" applyFont="1" applyFill="1" applyBorder="1" applyAlignment="1" applyProtection="1">
      <alignment horizontal="center"/>
      <protection hidden="1"/>
    </xf>
    <xf numFmtId="0" fontId="11" fillId="12" borderId="61" xfId="1" applyFont="1" applyFill="1" applyBorder="1" applyAlignment="1" applyProtection="1">
      <alignment horizontal="center"/>
      <protection hidden="1"/>
    </xf>
    <xf numFmtId="0" fontId="11" fillId="13" borderId="61" xfId="1" applyFont="1" applyFill="1" applyBorder="1" applyAlignment="1" applyProtection="1">
      <alignment horizontal="center"/>
      <protection hidden="1"/>
    </xf>
    <xf numFmtId="0" fontId="11" fillId="0" borderId="63" xfId="2" applyFont="1" applyBorder="1" applyAlignment="1" applyProtection="1">
      <alignment horizontal="center" vertical="center"/>
      <protection hidden="1"/>
    </xf>
    <xf numFmtId="0" fontId="11" fillId="3" borderId="63" xfId="2" applyFont="1" applyFill="1" applyBorder="1" applyAlignment="1" applyProtection="1">
      <alignment horizontal="center" vertical="center"/>
      <protection hidden="1"/>
    </xf>
    <xf numFmtId="0" fontId="11" fillId="11" borderId="63" xfId="1" applyFont="1" applyFill="1" applyBorder="1" applyAlignment="1" applyProtection="1">
      <alignment horizontal="center"/>
      <protection hidden="1"/>
    </xf>
    <xf numFmtId="0" fontId="11" fillId="12" borderId="63" xfId="1" applyFont="1" applyFill="1" applyBorder="1" applyAlignment="1" applyProtection="1">
      <alignment horizontal="center"/>
      <protection hidden="1"/>
    </xf>
    <xf numFmtId="0" fontId="11" fillId="13" borderId="63" xfId="1" applyFont="1" applyFill="1" applyBorder="1" applyAlignment="1" applyProtection="1">
      <alignment horizontal="center"/>
      <protection hidden="1"/>
    </xf>
    <xf numFmtId="0" fontId="13" fillId="0" borderId="62" xfId="2" applyFont="1" applyBorder="1" applyAlignment="1" applyProtection="1">
      <alignment horizontal="center" vertical="center"/>
      <protection hidden="1"/>
    </xf>
    <xf numFmtId="0" fontId="13" fillId="3" borderId="62" xfId="2" applyFont="1" applyFill="1" applyBorder="1" applyAlignment="1" applyProtection="1">
      <alignment horizontal="center" vertical="center"/>
      <protection hidden="1"/>
    </xf>
    <xf numFmtId="0" fontId="13" fillId="11" borderId="62" xfId="1" applyFont="1" applyFill="1" applyBorder="1" applyAlignment="1" applyProtection="1">
      <alignment horizontal="center" vertical="center"/>
      <protection hidden="1"/>
    </xf>
    <xf numFmtId="0" fontId="13" fillId="12" borderId="62" xfId="1" applyFont="1" applyFill="1" applyBorder="1" applyAlignment="1" applyProtection="1">
      <alignment horizontal="center" vertical="center"/>
      <protection hidden="1"/>
    </xf>
    <xf numFmtId="0" fontId="13" fillId="13" borderId="62" xfId="1" applyFont="1" applyFill="1" applyBorder="1" applyAlignment="1" applyProtection="1">
      <alignment horizontal="center" vertical="center"/>
      <protection hidden="1"/>
    </xf>
    <xf numFmtId="164" fontId="14" fillId="11" borderId="4" xfId="2" applyNumberFormat="1" applyFont="1" applyFill="1" applyBorder="1" applyAlignment="1" applyProtection="1">
      <alignment horizontal="center" vertical="center"/>
      <protection hidden="1"/>
    </xf>
    <xf numFmtId="164" fontId="14" fillId="12" borderId="4" xfId="2" applyNumberFormat="1" applyFont="1" applyFill="1" applyBorder="1" applyAlignment="1" applyProtection="1">
      <alignment horizontal="center" vertical="center" wrapText="1"/>
      <protection hidden="1"/>
    </xf>
    <xf numFmtId="164" fontId="14" fillId="13" borderId="4" xfId="2" applyNumberFormat="1" applyFont="1" applyFill="1" applyBorder="1" applyAlignment="1" applyProtection="1">
      <alignment horizontal="center" vertical="center" wrapText="1"/>
      <protection hidden="1"/>
    </xf>
    <xf numFmtId="0" fontId="4" fillId="0" borderId="4" xfId="2" applyFont="1" applyBorder="1" applyAlignment="1" applyProtection="1">
      <alignment horizontal="center"/>
      <protection hidden="1"/>
    </xf>
    <xf numFmtId="0" fontId="13" fillId="0" borderId="4" xfId="2" applyFont="1" applyBorder="1" applyAlignment="1" applyProtection="1">
      <alignment horizontal="center" vertical="center"/>
      <protection hidden="1"/>
    </xf>
    <xf numFmtId="0" fontId="2" fillId="3" borderId="11" xfId="2" applyFill="1" applyBorder="1" applyAlignment="1" applyProtection="1">
      <alignment horizontal="center" vertical="center"/>
      <protection hidden="1"/>
    </xf>
    <xf numFmtId="0" fontId="2" fillId="11" borderId="13" xfId="1" applyFont="1" applyFill="1" applyBorder="1" applyAlignment="1" applyProtection="1">
      <alignment horizontal="center" vertical="center" wrapText="1"/>
      <protection locked="0" hidden="1"/>
    </xf>
    <xf numFmtId="0" fontId="2" fillId="12" borderId="13" xfId="1" applyFont="1" applyFill="1" applyBorder="1" applyAlignment="1" applyProtection="1">
      <alignment horizontal="center" vertical="center" wrapText="1"/>
      <protection locked="0" hidden="1"/>
    </xf>
    <xf numFmtId="0" fontId="2" fillId="13" borderId="27" xfId="1" applyFont="1" applyFill="1" applyBorder="1" applyAlignment="1" applyProtection="1">
      <alignment horizontal="center" vertical="center" wrapText="1"/>
      <protection locked="0" hidden="1"/>
    </xf>
    <xf numFmtId="0" fontId="4" fillId="3" borderId="7" xfId="2" applyFont="1" applyFill="1" applyBorder="1" applyAlignment="1" applyProtection="1">
      <alignment horizontal="center"/>
      <protection hidden="1"/>
    </xf>
    <xf numFmtId="0" fontId="4" fillId="11" borderId="4" xfId="2" applyFont="1" applyFill="1" applyBorder="1" applyAlignment="1" applyProtection="1">
      <alignment horizontal="center"/>
      <protection hidden="1"/>
    </xf>
    <xf numFmtId="0" fontId="4" fillId="12" borderId="4" xfId="2" applyFont="1" applyFill="1" applyBorder="1" applyAlignment="1" applyProtection="1">
      <alignment horizontal="center"/>
      <protection hidden="1"/>
    </xf>
    <xf numFmtId="0" fontId="4" fillId="13" borderId="25" xfId="2" applyFont="1" applyFill="1" applyBorder="1" applyAlignment="1" applyProtection="1">
      <alignment horizontal="center"/>
      <protection hidden="1"/>
    </xf>
    <xf numFmtId="0" fontId="13" fillId="3" borderId="7" xfId="2" applyFont="1" applyFill="1" applyBorder="1" applyAlignment="1" applyProtection="1">
      <alignment horizontal="center" vertical="center"/>
      <protection hidden="1"/>
    </xf>
    <xf numFmtId="0" fontId="13" fillId="11" borderId="4" xfId="2" applyFont="1" applyFill="1" applyBorder="1" applyAlignment="1" applyProtection="1">
      <alignment horizontal="center" vertical="center"/>
      <protection hidden="1"/>
    </xf>
    <xf numFmtId="0" fontId="13" fillId="12" borderId="4" xfId="2" applyFont="1" applyFill="1" applyBorder="1" applyAlignment="1" applyProtection="1">
      <alignment horizontal="center" vertical="center"/>
      <protection hidden="1"/>
    </xf>
    <xf numFmtId="0" fontId="13" fillId="13" borderId="25" xfId="2" applyFont="1" applyFill="1" applyBorder="1" applyAlignment="1" applyProtection="1">
      <alignment horizontal="center" vertical="center"/>
      <protection hidden="1"/>
    </xf>
    <xf numFmtId="0" fontId="2" fillId="11" borderId="4" xfId="1" applyFont="1" applyFill="1" applyBorder="1" applyAlignment="1" applyProtection="1">
      <alignment horizontal="center" vertical="center"/>
      <protection locked="0" hidden="1"/>
    </xf>
    <xf numFmtId="0" fontId="2" fillId="12" borderId="4" xfId="1" applyFont="1" applyFill="1" applyBorder="1" applyAlignment="1" applyProtection="1">
      <alignment horizontal="center" vertical="center"/>
      <protection locked="0" hidden="1"/>
    </xf>
    <xf numFmtId="0" fontId="2" fillId="13" borderId="55" xfId="1" applyFont="1" applyFill="1" applyBorder="1" applyAlignment="1" applyProtection="1">
      <alignment horizontal="center" vertical="center"/>
      <protection locked="0" hidden="1"/>
    </xf>
    <xf numFmtId="0" fontId="2" fillId="11" borderId="4" xfId="1" applyFont="1" applyFill="1" applyBorder="1" applyAlignment="1" applyProtection="1">
      <alignment horizontal="center" vertical="center" wrapText="1"/>
      <protection locked="0" hidden="1"/>
    </xf>
    <xf numFmtId="0" fontId="2" fillId="12" borderId="4" xfId="1" applyFont="1" applyFill="1" applyBorder="1" applyAlignment="1" applyProtection="1">
      <alignment horizontal="center" vertical="center" wrapText="1"/>
      <protection locked="0" hidden="1"/>
    </xf>
    <xf numFmtId="0" fontId="2" fillId="13" borderId="55" xfId="1" applyFont="1" applyFill="1" applyBorder="1" applyAlignment="1" applyProtection="1">
      <alignment horizontal="center" vertical="center" wrapText="1"/>
      <protection locked="0" hidden="1"/>
    </xf>
    <xf numFmtId="0" fontId="4" fillId="13" borderId="55" xfId="2" applyFont="1" applyFill="1" applyBorder="1" applyAlignment="1" applyProtection="1">
      <alignment horizontal="center"/>
      <protection hidden="1"/>
    </xf>
    <xf numFmtId="0" fontId="13" fillId="13" borderId="55" xfId="2" applyFont="1" applyFill="1" applyBorder="1" applyAlignment="1" applyProtection="1">
      <alignment horizontal="center" vertical="center"/>
      <protection hidden="1"/>
    </xf>
    <xf numFmtId="0" fontId="6" fillId="3" borderId="9" xfId="1" applyFill="1" applyBorder="1" applyAlignment="1" applyProtection="1">
      <alignment horizontal="center"/>
      <protection hidden="1"/>
    </xf>
    <xf numFmtId="0" fontId="16" fillId="2" borderId="0" xfId="1" applyFont="1" applyFill="1" applyAlignment="1" applyProtection="1">
      <alignment horizontal="center" vertical="center" wrapText="1"/>
      <protection hidden="1"/>
    </xf>
    <xf numFmtId="0" fontId="6" fillId="0" borderId="0" xfId="1" applyAlignment="1" applyProtection="1">
      <alignment horizontal="left"/>
      <protection hidden="1"/>
    </xf>
    <xf numFmtId="0" fontId="2" fillId="0" borderId="0" xfId="2" applyProtection="1">
      <protection hidden="1"/>
    </xf>
    <xf numFmtId="0" fontId="6" fillId="3" borderId="0" xfId="1" applyFill="1" applyProtection="1">
      <protection hidden="1"/>
    </xf>
    <xf numFmtId="49" fontId="6" fillId="9" borderId="4" xfId="1" applyNumberFormat="1" applyFill="1" applyBorder="1" applyProtection="1">
      <protection locked="0"/>
    </xf>
    <xf numFmtId="0" fontId="32" fillId="0" borderId="0" xfId="1" applyFont="1" applyAlignment="1" applyProtection="1">
      <alignment horizontal="center" vertical="center"/>
      <protection hidden="1"/>
    </xf>
    <xf numFmtId="0" fontId="10" fillId="0" borderId="0" xfId="1" applyFont="1" applyAlignment="1">
      <alignment horizontal="center"/>
    </xf>
    <xf numFmtId="0" fontId="6" fillId="14" borderId="0" xfId="1" applyFill="1" applyProtection="1">
      <protection hidden="1"/>
    </xf>
    <xf numFmtId="0" fontId="10" fillId="0" borderId="0" xfId="0" applyFont="1" applyAlignment="1">
      <alignment horizontal="right"/>
    </xf>
    <xf numFmtId="0" fontId="10" fillId="0" borderId="0" xfId="1" applyFont="1"/>
    <xf numFmtId="168" fontId="7" fillId="0" borderId="0" xfId="1" applyNumberFormat="1" applyFont="1" applyAlignment="1">
      <alignment horizontal="center" vertical="center"/>
    </xf>
    <xf numFmtId="168" fontId="2" fillId="11" borderId="4" xfId="1" applyNumberFormat="1" applyFont="1" applyFill="1" applyBorder="1" applyAlignment="1" applyProtection="1">
      <alignment horizontal="center" vertical="top" wrapText="1"/>
      <protection locked="0"/>
    </xf>
    <xf numFmtId="168" fontId="2" fillId="12" borderId="4" xfId="1" applyNumberFormat="1" applyFont="1" applyFill="1" applyBorder="1" applyAlignment="1" applyProtection="1">
      <alignment horizontal="center" vertical="top" wrapText="1"/>
      <protection locked="0"/>
    </xf>
    <xf numFmtId="168" fontId="2" fillId="13" borderId="25" xfId="1" applyNumberFormat="1" applyFont="1" applyFill="1" applyBorder="1" applyAlignment="1" applyProtection="1">
      <alignment horizontal="center" vertical="top" wrapText="1"/>
      <protection locked="0"/>
    </xf>
    <xf numFmtId="168" fontId="2" fillId="13" borderId="55" xfId="1" applyNumberFormat="1" applyFont="1" applyFill="1" applyBorder="1" applyAlignment="1" applyProtection="1">
      <alignment horizontal="center" vertical="top" wrapText="1"/>
      <protection locked="0"/>
    </xf>
    <xf numFmtId="0" fontId="6" fillId="0" borderId="0" xfId="2" applyFont="1" applyAlignment="1">
      <alignment horizontal="left" vertical="top" wrapText="1"/>
    </xf>
    <xf numFmtId="0" fontId="25" fillId="15" borderId="4" xfId="3" applyFont="1" applyFill="1" applyBorder="1" applyAlignment="1">
      <alignment horizontal="center"/>
    </xf>
    <xf numFmtId="0" fontId="7" fillId="2" borderId="0" xfId="0" applyFont="1" applyFill="1" applyAlignment="1">
      <alignment horizontal="center" vertical="center" wrapText="1"/>
    </xf>
    <xf numFmtId="0" fontId="6" fillId="11" borderId="10" xfId="1" applyFill="1" applyBorder="1" applyAlignment="1" applyProtection="1">
      <alignment horizontal="left" vertical="top"/>
      <protection locked="0"/>
    </xf>
    <xf numFmtId="0" fontId="6" fillId="11" borderId="8" xfId="1" applyFill="1" applyBorder="1" applyAlignment="1" applyProtection="1">
      <alignment horizontal="left" vertical="top"/>
      <protection locked="0"/>
    </xf>
    <xf numFmtId="0" fontId="6" fillId="11" borderId="11" xfId="1" applyFill="1" applyBorder="1" applyAlignment="1" applyProtection="1">
      <alignment horizontal="left" vertical="top"/>
      <protection locked="0"/>
    </xf>
    <xf numFmtId="0" fontId="6" fillId="11" borderId="12" xfId="1" applyFill="1" applyBorder="1" applyAlignment="1" applyProtection="1">
      <alignment horizontal="left" vertical="top"/>
      <protection locked="0"/>
    </xf>
    <xf numFmtId="0" fontId="6" fillId="11" borderId="0" xfId="1" applyFill="1" applyAlignment="1" applyProtection="1">
      <alignment horizontal="left" vertical="top"/>
      <protection locked="0"/>
    </xf>
    <xf numFmtId="0" fontId="6" fillId="11" borderId="9" xfId="1" applyFill="1" applyBorder="1" applyAlignment="1" applyProtection="1">
      <alignment horizontal="left" vertical="top"/>
      <protection locked="0"/>
    </xf>
    <xf numFmtId="0" fontId="6" fillId="11" borderId="2" xfId="1" applyFill="1" applyBorder="1" applyAlignment="1" applyProtection="1">
      <alignment horizontal="left" vertical="top"/>
      <protection locked="0"/>
    </xf>
    <xf numFmtId="0" fontId="6" fillId="11" borderId="1" xfId="1" applyFill="1" applyBorder="1" applyAlignment="1" applyProtection="1">
      <alignment horizontal="left" vertical="top"/>
      <protection locked="0"/>
    </xf>
    <xf numFmtId="0" fontId="6" fillId="11" borderId="3" xfId="1" applyFill="1" applyBorder="1" applyAlignment="1" applyProtection="1">
      <alignment horizontal="left" vertical="top"/>
      <protection locked="0"/>
    </xf>
    <xf numFmtId="0" fontId="6" fillId="0" borderId="0" xfId="1" applyAlignment="1" applyProtection="1">
      <alignment horizontal="left"/>
      <protection hidden="1"/>
    </xf>
    <xf numFmtId="49" fontId="1" fillId="9" borderId="5" xfId="1" applyNumberFormat="1" applyFont="1" applyFill="1" applyBorder="1" applyProtection="1">
      <protection locked="0"/>
    </xf>
    <xf numFmtId="49" fontId="6" fillId="9" borderId="6" xfId="1" applyNumberFormat="1" applyFill="1" applyBorder="1" applyProtection="1">
      <protection locked="0"/>
    </xf>
    <xf numFmtId="49" fontId="6" fillId="9" borderId="7" xfId="1" applyNumberFormat="1" applyFill="1" applyBorder="1" applyProtection="1">
      <protection locked="0"/>
    </xf>
    <xf numFmtId="0" fontId="5" fillId="2" borderId="0" xfId="1" applyFont="1" applyFill="1" applyProtection="1">
      <protection hidden="1"/>
    </xf>
    <xf numFmtId="0" fontId="5" fillId="2" borderId="9" xfId="1" applyFont="1" applyFill="1" applyBorder="1" applyProtection="1">
      <protection hidden="1"/>
    </xf>
    <xf numFmtId="0" fontId="31" fillId="2" borderId="0" xfId="1" applyFont="1" applyFill="1" applyAlignment="1" applyProtection="1">
      <alignment horizontal="center" vertical="center"/>
      <protection hidden="1"/>
    </xf>
    <xf numFmtId="0" fontId="6" fillId="5" borderId="39" xfId="2" applyFont="1" applyFill="1" applyBorder="1" applyAlignment="1">
      <alignment horizontal="center"/>
    </xf>
    <xf numFmtId="0" fontId="6" fillId="5" borderId="4" xfId="2" applyFont="1" applyFill="1" applyBorder="1" applyAlignment="1">
      <alignment horizontal="center"/>
    </xf>
    <xf numFmtId="0" fontId="2" fillId="9" borderId="4" xfId="2" applyFill="1" applyBorder="1" applyAlignment="1" applyProtection="1">
      <alignment horizontal="left"/>
      <protection locked="0"/>
    </xf>
    <xf numFmtId="0" fontId="6" fillId="3" borderId="39" xfId="1" applyFill="1" applyBorder="1" applyAlignment="1">
      <alignment horizontal="center" vertical="center" wrapText="1"/>
    </xf>
    <xf numFmtId="0" fontId="6" fillId="3" borderId="4" xfId="1" applyFill="1" applyBorder="1" applyAlignment="1">
      <alignment horizontal="center" vertical="center" wrapText="1"/>
    </xf>
    <xf numFmtId="0" fontId="6" fillId="9" borderId="5" xfId="1" applyFill="1" applyBorder="1" applyAlignment="1" applyProtection="1">
      <alignment horizontal="left" vertical="top" wrapText="1"/>
      <protection locked="0"/>
    </xf>
    <xf numFmtId="0" fontId="6" fillId="9" borderId="6" xfId="1" applyFill="1" applyBorder="1" applyAlignment="1" applyProtection="1">
      <alignment horizontal="left" vertical="top" wrapText="1"/>
      <protection locked="0"/>
    </xf>
    <xf numFmtId="0" fontId="6" fillId="9" borderId="7" xfId="1" applyFill="1" applyBorder="1" applyAlignment="1" applyProtection="1">
      <alignment horizontal="left" vertical="top" wrapText="1"/>
      <protection locked="0"/>
    </xf>
    <xf numFmtId="167" fontId="6" fillId="0" borderId="5" xfId="1" applyNumberFormat="1" applyBorder="1" applyAlignment="1" applyProtection="1">
      <alignment horizontal="left" indent="1"/>
      <protection hidden="1"/>
    </xf>
    <xf numFmtId="167" fontId="6" fillId="0" borderId="40" xfId="1" applyNumberFormat="1" applyBorder="1" applyAlignment="1" applyProtection="1">
      <alignment horizontal="left" indent="1"/>
      <protection hidden="1"/>
    </xf>
    <xf numFmtId="0" fontId="20" fillId="3" borderId="10" xfId="2" applyFont="1" applyFill="1" applyBorder="1" applyAlignment="1">
      <alignment horizontal="left" vertical="center"/>
    </xf>
    <xf numFmtId="0" fontId="20" fillId="3" borderId="11" xfId="2" applyFont="1" applyFill="1" applyBorder="1" applyAlignment="1">
      <alignment horizontal="left" vertical="center"/>
    </xf>
    <xf numFmtId="0" fontId="20" fillId="3" borderId="2" xfId="2" applyFont="1" applyFill="1" applyBorder="1" applyAlignment="1">
      <alignment horizontal="left" vertical="center"/>
    </xf>
    <xf numFmtId="0" fontId="20" fillId="3" borderId="3" xfId="2" applyFont="1" applyFill="1" applyBorder="1" applyAlignment="1">
      <alignment horizontal="left" vertical="center"/>
    </xf>
    <xf numFmtId="0" fontId="20" fillId="3" borderId="13" xfId="2" applyFont="1" applyFill="1" applyBorder="1" applyAlignment="1">
      <alignment horizontal="left" vertical="center"/>
    </xf>
    <xf numFmtId="0" fontId="20" fillId="3" borderId="49" xfId="2" applyFont="1" applyFill="1" applyBorder="1" applyAlignment="1">
      <alignment horizontal="left" vertical="center"/>
    </xf>
    <xf numFmtId="0" fontId="6" fillId="3" borderId="5" xfId="1" applyFill="1" applyBorder="1" applyAlignment="1">
      <alignment horizontal="left" vertical="center"/>
    </xf>
    <xf numFmtId="0" fontId="6" fillId="3" borderId="6" xfId="1" applyFill="1" applyBorder="1" applyAlignment="1">
      <alignment horizontal="left" vertical="center"/>
    </xf>
    <xf numFmtId="0" fontId="6" fillId="3" borderId="7" xfId="1" applyFill="1" applyBorder="1" applyAlignment="1">
      <alignment horizontal="left" vertical="center"/>
    </xf>
    <xf numFmtId="0" fontId="17" fillId="0" borderId="41" xfId="2" applyFont="1" applyBorder="1" applyAlignment="1">
      <alignment horizontal="left"/>
    </xf>
    <xf numFmtId="0" fontId="17" fillId="0" borderId="8" xfId="2" applyFont="1" applyBorder="1" applyAlignment="1">
      <alignment horizontal="left"/>
    </xf>
    <xf numFmtId="0" fontId="17" fillId="0" borderId="42" xfId="2" applyFont="1" applyBorder="1" applyAlignment="1">
      <alignment horizontal="left"/>
    </xf>
    <xf numFmtId="0" fontId="18" fillId="0" borderId="43" xfId="1" applyFont="1" applyBorder="1" applyAlignment="1">
      <alignment vertical="top" wrapText="1"/>
    </xf>
    <xf numFmtId="0" fontId="18" fillId="0" borderId="0" xfId="1" applyFont="1" applyAlignment="1">
      <alignment vertical="top" wrapText="1"/>
    </xf>
    <xf numFmtId="0" fontId="18" fillId="0" borderId="44" xfId="1" applyFont="1" applyBorder="1" applyAlignment="1">
      <alignment vertical="top" wrapText="1"/>
    </xf>
    <xf numFmtId="0" fontId="19" fillId="3" borderId="46" xfId="2" applyFont="1" applyFill="1" applyBorder="1" applyAlignment="1">
      <alignment horizontal="left" vertical="center"/>
    </xf>
    <xf numFmtId="0" fontId="2" fillId="3" borderId="13" xfId="2" applyFill="1" applyBorder="1" applyAlignment="1">
      <alignment horizontal="left" vertical="center"/>
    </xf>
    <xf numFmtId="0" fontId="2" fillId="3" borderId="48" xfId="2" applyFill="1" applyBorder="1" applyAlignment="1">
      <alignment horizontal="left" vertical="center"/>
    </xf>
    <xf numFmtId="0" fontId="2" fillId="3" borderId="49" xfId="2" applyFill="1" applyBorder="1" applyAlignment="1">
      <alignment horizontal="left" vertical="center"/>
    </xf>
    <xf numFmtId="0" fontId="6" fillId="9" borderId="13" xfId="2" applyFont="1" applyFill="1" applyBorder="1" applyAlignment="1" applyProtection="1">
      <alignment horizontal="left" vertical="center"/>
      <protection locked="0"/>
    </xf>
    <xf numFmtId="0" fontId="6" fillId="9" borderId="49" xfId="2" applyFont="1" applyFill="1" applyBorder="1" applyAlignment="1" applyProtection="1">
      <alignment horizontal="left" vertical="center"/>
      <protection locked="0"/>
    </xf>
    <xf numFmtId="14" fontId="6" fillId="9" borderId="13" xfId="2" applyNumberFormat="1" applyFont="1" applyFill="1" applyBorder="1" applyAlignment="1" applyProtection="1">
      <alignment horizontal="center" vertical="center"/>
      <protection locked="0"/>
    </xf>
    <xf numFmtId="0" fontId="6" fillId="9" borderId="13" xfId="2" applyFont="1" applyFill="1" applyBorder="1" applyAlignment="1" applyProtection="1">
      <alignment horizontal="center" vertical="center"/>
      <protection locked="0"/>
    </xf>
    <xf numFmtId="0" fontId="6" fillId="9" borderId="47" xfId="2" applyFont="1" applyFill="1" applyBorder="1" applyAlignment="1" applyProtection="1">
      <alignment horizontal="center" vertical="center"/>
      <protection locked="0"/>
    </xf>
    <xf numFmtId="0" fontId="6" fillId="9" borderId="49" xfId="2" applyFont="1" applyFill="1" applyBorder="1" applyAlignment="1" applyProtection="1">
      <alignment horizontal="center" vertical="center"/>
      <protection locked="0"/>
    </xf>
    <xf numFmtId="0" fontId="6" fillId="9" borderId="50" xfId="2" applyFont="1" applyFill="1" applyBorder="1" applyAlignment="1" applyProtection="1">
      <alignment horizontal="center" vertical="center"/>
      <protection locked="0"/>
    </xf>
    <xf numFmtId="0" fontId="6" fillId="9" borderId="41" xfId="1" applyFill="1" applyBorder="1" applyAlignment="1" applyProtection="1">
      <alignment horizontal="left" vertical="top" wrapText="1"/>
      <protection locked="0"/>
    </xf>
    <xf numFmtId="0" fontId="6" fillId="9" borderId="8" xfId="1" applyFill="1" applyBorder="1" applyAlignment="1" applyProtection="1">
      <alignment horizontal="left" vertical="top" wrapText="1"/>
      <protection locked="0"/>
    </xf>
    <xf numFmtId="0" fontId="6" fillId="9" borderId="42" xfId="1" applyFill="1" applyBorder="1" applyAlignment="1" applyProtection="1">
      <alignment horizontal="left" vertical="top" wrapText="1"/>
      <protection locked="0"/>
    </xf>
    <xf numFmtId="0" fontId="6" fillId="9" borderId="43" xfId="1" applyFill="1" applyBorder="1" applyAlignment="1" applyProtection="1">
      <alignment horizontal="left" vertical="top" wrapText="1"/>
      <protection locked="0"/>
    </xf>
    <xf numFmtId="0" fontId="6" fillId="9" borderId="0" xfId="1" applyFill="1" applyAlignment="1" applyProtection="1">
      <alignment horizontal="left" vertical="top" wrapText="1"/>
      <protection locked="0"/>
    </xf>
    <xf numFmtId="0" fontId="6" fillId="9" borderId="44" xfId="1" applyFill="1" applyBorder="1" applyAlignment="1" applyProtection="1">
      <alignment horizontal="left" vertical="top" wrapText="1"/>
      <protection locked="0"/>
    </xf>
    <xf numFmtId="0" fontId="6" fillId="9" borderId="37" xfId="1" applyFill="1" applyBorder="1" applyAlignment="1" applyProtection="1">
      <alignment horizontal="left" vertical="top" wrapText="1"/>
      <protection locked="0"/>
    </xf>
    <xf numFmtId="0" fontId="6" fillId="9" borderId="1" xfId="1" applyFill="1" applyBorder="1" applyAlignment="1" applyProtection="1">
      <alignment horizontal="left" vertical="top" wrapText="1"/>
      <protection locked="0"/>
    </xf>
    <xf numFmtId="0" fontId="6" fillId="9" borderId="38" xfId="1" applyFill="1" applyBorder="1" applyAlignment="1" applyProtection="1">
      <alignment horizontal="left" vertical="top" wrapText="1"/>
      <protection locked="0"/>
    </xf>
    <xf numFmtId="0" fontId="16" fillId="2" borderId="45" xfId="2" applyFont="1" applyFill="1" applyBorder="1" applyAlignment="1">
      <alignment horizontal="left" vertical="top"/>
    </xf>
    <xf numFmtId="0" fontId="16" fillId="2" borderId="6" xfId="2" applyFont="1" applyFill="1" applyBorder="1" applyAlignment="1">
      <alignment horizontal="left" vertical="top"/>
    </xf>
    <xf numFmtId="0" fontId="16" fillId="2" borderId="40" xfId="2" applyFont="1" applyFill="1" applyBorder="1" applyAlignment="1">
      <alignment horizontal="left" vertical="top"/>
    </xf>
    <xf numFmtId="0" fontId="17" fillId="0" borderId="41" xfId="1" applyFont="1" applyBorder="1"/>
    <xf numFmtId="0" fontId="17" fillId="0" borderId="8" xfId="1" applyFont="1" applyBorder="1"/>
    <xf numFmtId="0" fontId="17" fillId="0" borderId="42" xfId="1" applyFont="1" applyBorder="1"/>
    <xf numFmtId="0" fontId="6" fillId="0" borderId="10" xfId="1" applyBorder="1" applyAlignment="1" applyProtection="1">
      <alignment horizontal="left" vertical="top" wrapText="1"/>
      <protection locked="0"/>
    </xf>
    <xf numFmtId="0" fontId="6" fillId="0" borderId="8" xfId="1" applyBorder="1" applyAlignment="1" applyProtection="1">
      <alignment horizontal="left" vertical="top" wrapText="1"/>
      <protection locked="0"/>
    </xf>
    <xf numFmtId="0" fontId="6" fillId="0" borderId="11" xfId="1" applyBorder="1" applyAlignment="1" applyProtection="1">
      <alignment horizontal="left" vertical="top" wrapText="1"/>
      <protection locked="0"/>
    </xf>
    <xf numFmtId="0" fontId="6" fillId="0" borderId="12" xfId="1" applyBorder="1" applyAlignment="1" applyProtection="1">
      <alignment horizontal="left" vertical="top" wrapText="1"/>
      <protection locked="0"/>
    </xf>
    <xf numFmtId="0" fontId="6" fillId="0" borderId="0" xfId="1" applyAlignment="1" applyProtection="1">
      <alignment horizontal="left" vertical="top" wrapText="1"/>
      <protection locked="0"/>
    </xf>
    <xf numFmtId="0" fontId="6" fillId="0" borderId="9" xfId="1" applyBorder="1" applyAlignment="1" applyProtection="1">
      <alignment horizontal="left" vertical="top" wrapText="1"/>
      <protection locked="0"/>
    </xf>
    <xf numFmtId="0" fontId="6" fillId="0" borderId="2" xfId="1" applyBorder="1" applyAlignment="1" applyProtection="1">
      <alignment horizontal="left" vertical="top" wrapText="1"/>
      <protection locked="0"/>
    </xf>
    <xf numFmtId="0" fontId="6" fillId="0" borderId="1" xfId="1" applyBorder="1" applyAlignment="1" applyProtection="1">
      <alignment horizontal="left" vertical="top" wrapText="1"/>
      <protection locked="0"/>
    </xf>
    <xf numFmtId="0" fontId="6" fillId="0" borderId="3" xfId="1" applyBorder="1" applyAlignment="1" applyProtection="1">
      <alignment horizontal="left" vertical="top" wrapText="1"/>
      <protection locked="0"/>
    </xf>
    <xf numFmtId="0" fontId="10" fillId="5" borderId="39" xfId="2" applyFont="1" applyFill="1" applyBorder="1" applyAlignment="1">
      <alignment horizontal="center" vertical="center" wrapText="1"/>
    </xf>
    <xf numFmtId="0" fontId="10" fillId="5" borderId="4" xfId="2" applyFont="1" applyFill="1" applyBorder="1" applyAlignment="1">
      <alignment horizontal="center" vertical="center" wrapText="1"/>
    </xf>
    <xf numFmtId="0" fontId="1" fillId="9" borderId="5" xfId="2" applyFont="1" applyFill="1" applyBorder="1" applyAlignment="1" applyProtection="1">
      <alignment horizontal="left" vertical="top" wrapText="1"/>
      <protection locked="0"/>
    </xf>
    <xf numFmtId="0" fontId="1" fillId="9" borderId="6" xfId="2" applyFont="1" applyFill="1" applyBorder="1" applyAlignment="1" applyProtection="1">
      <alignment horizontal="left" vertical="top" wrapText="1"/>
      <protection locked="0"/>
    </xf>
    <xf numFmtId="0" fontId="1" fillId="9" borderId="7" xfId="2" applyFont="1" applyFill="1" applyBorder="1" applyAlignment="1" applyProtection="1">
      <alignment horizontal="left" vertical="top" wrapText="1"/>
      <protection locked="0"/>
    </xf>
    <xf numFmtId="0" fontId="24" fillId="6" borderId="39" xfId="2" applyFont="1" applyFill="1" applyBorder="1" applyAlignment="1">
      <alignment horizontal="right"/>
    </xf>
    <xf numFmtId="0" fontId="24" fillId="6" borderId="4" xfId="2" applyFont="1" applyFill="1" applyBorder="1" applyAlignment="1">
      <alignment horizontal="right"/>
    </xf>
    <xf numFmtId="0" fontId="24" fillId="6" borderId="39" xfId="2" applyFont="1" applyFill="1" applyBorder="1" applyAlignment="1">
      <alignment horizontal="right" vertical="center"/>
    </xf>
    <xf numFmtId="0" fontId="24" fillId="6" borderId="4" xfId="2" applyFont="1" applyFill="1" applyBorder="1" applyAlignment="1">
      <alignment horizontal="right" vertical="center"/>
    </xf>
    <xf numFmtId="0" fontId="6" fillId="0" borderId="56" xfId="2" applyFont="1" applyBorder="1" applyAlignment="1" applyProtection="1">
      <alignment horizontal="left" vertical="top" wrapText="1"/>
      <protection locked="0"/>
    </xf>
    <xf numFmtId="0" fontId="6" fillId="0" borderId="57" xfId="2" applyFont="1" applyBorder="1" applyAlignment="1" applyProtection="1">
      <alignment horizontal="left" vertical="top" wrapText="1"/>
      <protection locked="0"/>
    </xf>
    <xf numFmtId="0" fontId="6" fillId="0" borderId="58" xfId="2" applyFont="1" applyBorder="1" applyAlignment="1" applyProtection="1">
      <alignment horizontal="left" vertical="top" wrapText="1"/>
      <protection locked="0"/>
    </xf>
    <xf numFmtId="0" fontId="6" fillId="0" borderId="59" xfId="2" applyFont="1" applyBorder="1" applyAlignment="1" applyProtection="1">
      <alignment horizontal="left" vertical="top" wrapText="1"/>
      <protection locked="0"/>
    </xf>
    <xf numFmtId="0" fontId="6" fillId="0" borderId="60" xfId="2" applyFont="1" applyBorder="1" applyAlignment="1" applyProtection="1">
      <alignment horizontal="left" vertical="top" wrapText="1"/>
      <protection locked="0"/>
    </xf>
    <xf numFmtId="0" fontId="10" fillId="5" borderId="39" xfId="2" applyFont="1" applyFill="1" applyBorder="1" applyAlignment="1" applyProtection="1">
      <alignment horizontal="center" vertical="center" wrapText="1"/>
      <protection hidden="1"/>
    </xf>
    <xf numFmtId="0" fontId="10" fillId="5" borderId="4" xfId="2" applyFont="1" applyFill="1" applyBorder="1" applyAlignment="1" applyProtection="1">
      <alignment horizontal="center" vertical="center" wrapText="1"/>
      <protection hidden="1"/>
    </xf>
    <xf numFmtId="0" fontId="6" fillId="5" borderId="45" xfId="2" applyFont="1" applyFill="1" applyBorder="1" applyAlignment="1">
      <alignment horizontal="center"/>
    </xf>
    <xf numFmtId="0" fontId="6" fillId="5" borderId="6" xfId="2" applyFont="1" applyFill="1" applyBorder="1" applyAlignment="1">
      <alignment horizontal="center"/>
    </xf>
    <xf numFmtId="0" fontId="21" fillId="4" borderId="51" xfId="2" applyFont="1" applyFill="1" applyBorder="1" applyAlignment="1">
      <alignment horizontal="center" vertical="center"/>
    </xf>
    <xf numFmtId="0" fontId="21" fillId="4" borderId="52" xfId="2" applyFont="1" applyFill="1" applyBorder="1" applyAlignment="1">
      <alignment horizontal="center" vertical="center"/>
    </xf>
    <xf numFmtId="0" fontId="21" fillId="4" borderId="53" xfId="2" applyFont="1" applyFill="1" applyBorder="1" applyAlignment="1">
      <alignment horizontal="center" vertical="center"/>
    </xf>
    <xf numFmtId="0" fontId="6" fillId="5" borderId="45" xfId="2" applyFont="1" applyFill="1" applyBorder="1" applyAlignment="1">
      <alignment horizontal="center" vertical="center"/>
    </xf>
    <xf numFmtId="0" fontId="6" fillId="5" borderId="7" xfId="2" applyFont="1" applyFill="1" applyBorder="1" applyAlignment="1">
      <alignment horizontal="center" vertical="center"/>
    </xf>
    <xf numFmtId="0" fontId="6" fillId="9" borderId="5" xfId="2" applyFont="1" applyFill="1" applyBorder="1" applyAlignment="1" applyProtection="1">
      <alignment horizontal="left" vertical="center" wrapText="1"/>
      <protection locked="0"/>
    </xf>
    <xf numFmtId="0" fontId="6" fillId="9" borderId="6" xfId="2" applyFont="1" applyFill="1" applyBorder="1" applyAlignment="1" applyProtection="1">
      <alignment horizontal="left" vertical="center" wrapText="1"/>
      <protection locked="0"/>
    </xf>
    <xf numFmtId="0" fontId="6" fillId="9" borderId="40" xfId="2" applyFont="1" applyFill="1" applyBorder="1" applyAlignment="1" applyProtection="1">
      <alignment horizontal="left" vertical="center" wrapText="1"/>
      <protection locked="0"/>
    </xf>
    <xf numFmtId="0" fontId="6" fillId="9" borderId="7" xfId="2" applyFont="1" applyFill="1" applyBorder="1" applyAlignment="1" applyProtection="1">
      <alignment horizontal="left" vertical="center" wrapText="1"/>
      <protection locked="0"/>
    </xf>
    <xf numFmtId="0" fontId="24" fillId="9" borderId="5" xfId="2" applyFont="1" applyFill="1" applyBorder="1" applyAlignment="1" applyProtection="1">
      <alignment horizontal="left" vertical="center" wrapText="1"/>
      <protection locked="0"/>
    </xf>
    <xf numFmtId="0" fontId="24" fillId="9" borderId="6" xfId="2" applyFont="1" applyFill="1" applyBorder="1" applyAlignment="1" applyProtection="1">
      <alignment horizontal="left" vertical="center" wrapText="1"/>
      <protection locked="0"/>
    </xf>
    <xf numFmtId="0" fontId="24" fillId="9" borderId="40" xfId="2" applyFont="1" applyFill="1" applyBorder="1" applyAlignment="1" applyProtection="1">
      <alignment horizontal="left" vertical="center" wrapText="1"/>
      <protection locked="0"/>
    </xf>
    <xf numFmtId="0" fontId="10" fillId="5" borderId="45" xfId="2" applyFont="1" applyFill="1" applyBorder="1" applyAlignment="1">
      <alignment horizontal="center" vertical="center"/>
    </xf>
    <xf numFmtId="0" fontId="10" fillId="5" borderId="7" xfId="2" applyFont="1" applyFill="1" applyBorder="1" applyAlignment="1">
      <alignment horizontal="center" vertical="center"/>
    </xf>
    <xf numFmtId="0" fontId="2" fillId="9" borderId="5" xfId="2" applyFill="1" applyBorder="1" applyAlignment="1" applyProtection="1">
      <alignment horizontal="left" vertical="top"/>
      <protection locked="0"/>
    </xf>
    <xf numFmtId="0" fontId="2" fillId="9" borderId="6" xfId="2" applyFill="1" applyBorder="1" applyAlignment="1" applyProtection="1">
      <alignment horizontal="left" vertical="top"/>
      <protection locked="0"/>
    </xf>
    <xf numFmtId="0" fontId="3" fillId="4" borderId="45" xfId="2" applyFont="1" applyFill="1" applyBorder="1" applyAlignment="1">
      <alignment horizontal="center"/>
    </xf>
    <xf numFmtId="0" fontId="3" fillId="4" borderId="6" xfId="2" applyFont="1" applyFill="1" applyBorder="1" applyAlignment="1">
      <alignment horizontal="center"/>
    </xf>
    <xf numFmtId="0" fontId="23" fillId="2" borderId="0" xfId="1" applyFont="1" applyFill="1" applyAlignment="1">
      <alignment horizontal="center" vertical="top" wrapText="1"/>
    </xf>
    <xf numFmtId="0" fontId="10" fillId="5" borderId="18" xfId="2" applyFont="1" applyFill="1" applyBorder="1" applyAlignment="1">
      <alignment horizontal="center" vertical="center" wrapText="1"/>
    </xf>
    <xf numFmtId="0" fontId="10" fillId="5" borderId="7" xfId="2" applyFont="1" applyFill="1" applyBorder="1" applyAlignment="1">
      <alignment horizontal="center" vertical="center" wrapText="1"/>
    </xf>
    <xf numFmtId="0" fontId="6" fillId="9" borderId="5" xfId="2" applyFont="1" applyFill="1" applyBorder="1" applyAlignment="1" applyProtection="1">
      <alignment horizontal="left" vertical="top" wrapText="1"/>
      <protection locked="0"/>
    </xf>
    <xf numFmtId="0" fontId="6" fillId="9" borderId="6" xfId="2" applyFont="1" applyFill="1" applyBorder="1" applyAlignment="1" applyProtection="1">
      <alignment horizontal="left" vertical="top" wrapText="1"/>
      <protection locked="0"/>
    </xf>
    <xf numFmtId="0" fontId="6" fillId="9" borderId="7" xfId="2" applyFont="1" applyFill="1" applyBorder="1" applyAlignment="1" applyProtection="1">
      <alignment horizontal="left" vertical="top" wrapText="1"/>
      <protection locked="0"/>
    </xf>
    <xf numFmtId="0" fontId="24" fillId="6" borderId="18" xfId="2" applyFont="1" applyFill="1" applyBorder="1" applyAlignment="1">
      <alignment horizontal="right"/>
    </xf>
    <xf numFmtId="0" fontId="24" fillId="6" borderId="6" xfId="2" applyFont="1" applyFill="1" applyBorder="1" applyAlignment="1">
      <alignment horizontal="right"/>
    </xf>
    <xf numFmtId="0" fontId="24" fillId="6" borderId="7" xfId="2" applyFont="1" applyFill="1" applyBorder="1" applyAlignment="1">
      <alignment horizontal="right"/>
    </xf>
    <xf numFmtId="0" fontId="24" fillId="6" borderId="18" xfId="2" applyFont="1" applyFill="1" applyBorder="1" applyAlignment="1">
      <alignment horizontal="right" vertical="center"/>
    </xf>
    <xf numFmtId="0" fontId="24" fillId="6" borderId="6" xfId="2" applyFont="1" applyFill="1" applyBorder="1" applyAlignment="1">
      <alignment horizontal="right" vertical="center"/>
    </xf>
    <xf numFmtId="0" fontId="24" fillId="6" borderId="7" xfId="2" applyFont="1" applyFill="1" applyBorder="1" applyAlignment="1">
      <alignment horizontal="right" vertical="center"/>
    </xf>
    <xf numFmtId="0" fontId="6" fillId="0" borderId="29" xfId="2" applyFont="1" applyBorder="1" applyAlignment="1" applyProtection="1">
      <alignment horizontal="left" vertical="top" wrapText="1"/>
      <protection locked="0"/>
    </xf>
    <xf numFmtId="0" fontId="6" fillId="0" borderId="30" xfId="2" applyFont="1" applyBorder="1" applyAlignment="1" applyProtection="1">
      <alignment horizontal="left" vertical="top" wrapText="1"/>
      <protection locked="0"/>
    </xf>
    <xf numFmtId="0" fontId="6" fillId="0" borderId="31" xfId="2" applyFont="1" applyBorder="1" applyAlignment="1" applyProtection="1">
      <alignment horizontal="left" vertical="top" wrapText="1"/>
      <protection locked="0"/>
    </xf>
    <xf numFmtId="0" fontId="6" fillId="0" borderId="32" xfId="2" applyFont="1" applyBorder="1" applyAlignment="1" applyProtection="1">
      <alignment horizontal="left" vertical="top" wrapText="1"/>
      <protection locked="0"/>
    </xf>
    <xf numFmtId="0" fontId="6" fillId="0" borderId="33" xfId="2" applyFont="1" applyBorder="1" applyAlignment="1" applyProtection="1">
      <alignment horizontal="left" vertical="top" wrapText="1"/>
      <protection locked="0"/>
    </xf>
    <xf numFmtId="0" fontId="6" fillId="5" borderId="18" xfId="2" applyFont="1" applyFill="1" applyBorder="1" applyAlignment="1">
      <alignment horizontal="center"/>
    </xf>
    <xf numFmtId="0" fontId="6" fillId="5" borderId="7" xfId="2" applyFont="1" applyFill="1" applyBorder="1" applyAlignment="1">
      <alignment horizontal="center"/>
    </xf>
    <xf numFmtId="0" fontId="2" fillId="9" borderId="5" xfId="2" applyFill="1" applyBorder="1" applyAlignment="1" applyProtection="1">
      <alignment horizontal="left"/>
      <protection locked="0"/>
    </xf>
    <xf numFmtId="0" fontId="2" fillId="9" borderId="6" xfId="2" applyFill="1" applyBorder="1" applyAlignment="1" applyProtection="1">
      <alignment horizontal="left"/>
      <protection locked="0"/>
    </xf>
    <xf numFmtId="0" fontId="2" fillId="9" borderId="7" xfId="2" applyFill="1" applyBorder="1" applyAlignment="1" applyProtection="1">
      <alignment horizontal="left"/>
      <protection locked="0"/>
    </xf>
    <xf numFmtId="0" fontId="6" fillId="3" borderId="18" xfId="1" applyFill="1" applyBorder="1" applyAlignment="1">
      <alignment horizontal="center" vertical="center" wrapText="1"/>
    </xf>
    <xf numFmtId="0" fontId="6" fillId="3" borderId="7" xfId="1" applyFill="1" applyBorder="1" applyAlignment="1">
      <alignment horizontal="center" vertical="center" wrapText="1"/>
    </xf>
    <xf numFmtId="0" fontId="10" fillId="5" borderId="26" xfId="2" applyFont="1" applyFill="1" applyBorder="1" applyAlignment="1" applyProtection="1">
      <alignment horizontal="center" vertical="center" wrapText="1"/>
      <protection hidden="1"/>
    </xf>
    <xf numFmtId="0" fontId="21" fillId="4" borderId="15" xfId="2" applyFont="1" applyFill="1" applyBorder="1" applyAlignment="1">
      <alignment horizontal="center" vertical="center"/>
    </xf>
    <xf numFmtId="0" fontId="21" fillId="4" borderId="16" xfId="2" applyFont="1" applyFill="1" applyBorder="1" applyAlignment="1">
      <alignment horizontal="center" vertical="center"/>
    </xf>
    <xf numFmtId="0" fontId="21" fillId="4" borderId="17" xfId="2" applyFont="1" applyFill="1" applyBorder="1" applyAlignment="1">
      <alignment horizontal="center" vertical="center"/>
    </xf>
    <xf numFmtId="0" fontId="6" fillId="5" borderId="18" xfId="2" applyFont="1" applyFill="1" applyBorder="1" applyAlignment="1">
      <alignment horizontal="center" vertical="center"/>
    </xf>
    <xf numFmtId="0" fontId="6" fillId="10" borderId="19" xfId="2" applyFont="1" applyFill="1" applyBorder="1" applyAlignment="1" applyProtection="1">
      <alignment horizontal="left" vertical="center" wrapText="1"/>
      <protection locked="0"/>
    </xf>
    <xf numFmtId="0" fontId="10" fillId="5" borderId="18" xfId="2" applyFont="1" applyFill="1" applyBorder="1" applyAlignment="1">
      <alignment horizontal="center" vertical="center"/>
    </xf>
    <xf numFmtId="0" fontId="2" fillId="9" borderId="7" xfId="2" applyFill="1" applyBorder="1" applyAlignment="1" applyProtection="1">
      <alignment horizontal="left" vertical="top"/>
      <protection locked="0"/>
    </xf>
    <xf numFmtId="0" fontId="2" fillId="9" borderId="2" xfId="2" applyFill="1" applyBorder="1" applyAlignment="1" applyProtection="1">
      <alignment horizontal="left" vertical="top"/>
      <protection locked="0"/>
    </xf>
    <xf numFmtId="0" fontId="2" fillId="9" borderId="1" xfId="2" applyFill="1" applyBorder="1" applyAlignment="1" applyProtection="1">
      <alignment horizontal="left" vertical="top"/>
      <protection locked="0"/>
    </xf>
    <xf numFmtId="0" fontId="3" fillId="4" borderId="24" xfId="2" applyFont="1" applyFill="1" applyBorder="1" applyAlignment="1">
      <alignment horizontal="center"/>
    </xf>
    <xf numFmtId="0" fontId="3" fillId="4" borderId="1" xfId="2" applyFont="1" applyFill="1" applyBorder="1" applyAlignment="1">
      <alignment horizontal="center"/>
    </xf>
    <xf numFmtId="0" fontId="6" fillId="9" borderId="10" xfId="2" applyFont="1" applyFill="1" applyBorder="1" applyAlignment="1" applyProtection="1">
      <alignment horizontal="center" vertical="center"/>
      <protection locked="0"/>
    </xf>
    <xf numFmtId="0" fontId="6" fillId="9" borderId="8" xfId="2" applyFont="1" applyFill="1" applyBorder="1" applyAlignment="1" applyProtection="1">
      <alignment horizontal="center" vertical="center"/>
      <protection locked="0"/>
    </xf>
    <xf numFmtId="0" fontId="6" fillId="9" borderId="42" xfId="2" applyFont="1" applyFill="1" applyBorder="1" applyAlignment="1" applyProtection="1">
      <alignment horizontal="center" vertical="center"/>
      <protection locked="0"/>
    </xf>
    <xf numFmtId="0" fontId="6" fillId="9" borderId="2" xfId="2" applyFont="1" applyFill="1" applyBorder="1" applyAlignment="1" applyProtection="1">
      <alignment horizontal="center" vertical="center"/>
      <protection locked="0"/>
    </xf>
    <xf numFmtId="0" fontId="6" fillId="9" borderId="1" xfId="2" applyFont="1" applyFill="1" applyBorder="1" applyAlignment="1" applyProtection="1">
      <alignment horizontal="center" vertical="center"/>
      <protection locked="0"/>
    </xf>
    <xf numFmtId="0" fontId="6" fillId="9" borderId="38" xfId="2" applyFont="1" applyFill="1" applyBorder="1" applyAlignment="1" applyProtection="1">
      <alignment horizontal="center" vertical="center"/>
      <protection locked="0"/>
    </xf>
    <xf numFmtId="0" fontId="6" fillId="3" borderId="39" xfId="1" applyFill="1" applyBorder="1" applyAlignment="1">
      <alignment vertical="center"/>
    </xf>
    <xf numFmtId="0" fontId="6" fillId="3" borderId="4" xfId="1" applyFill="1" applyBorder="1" applyAlignment="1">
      <alignment vertical="center"/>
    </xf>
    <xf numFmtId="0" fontId="6" fillId="3" borderId="37" xfId="2" applyFont="1" applyFill="1" applyBorder="1" applyAlignment="1">
      <alignment horizontal="right" vertical="center" wrapText="1"/>
    </xf>
    <xf numFmtId="0" fontId="6" fillId="3" borderId="1" xfId="2" applyFont="1" applyFill="1" applyBorder="1" applyAlignment="1">
      <alignment horizontal="right" vertical="center" wrapText="1"/>
    </xf>
    <xf numFmtId="0" fontId="6" fillId="3" borderId="3" xfId="2" applyFont="1" applyFill="1" applyBorder="1" applyAlignment="1">
      <alignment horizontal="right" vertical="center" wrapText="1"/>
    </xf>
    <xf numFmtId="164" fontId="14" fillId="0" borderId="5" xfId="2" applyNumberFormat="1" applyFont="1" applyBorder="1" applyAlignment="1" applyProtection="1">
      <alignment horizontal="center" vertical="center"/>
      <protection hidden="1"/>
    </xf>
    <xf numFmtId="164" fontId="14" fillId="0" borderId="7" xfId="2" applyNumberFormat="1" applyFont="1" applyBorder="1" applyAlignment="1" applyProtection="1">
      <alignment horizontal="center" vertical="center"/>
      <protection hidden="1"/>
    </xf>
    <xf numFmtId="0" fontId="2" fillId="0" borderId="43" xfId="2" applyBorder="1" applyAlignment="1">
      <alignment horizontal="left" vertical="center" wrapText="1"/>
    </xf>
    <xf numFmtId="0" fontId="2" fillId="0" borderId="0" xfId="2" applyAlignment="1">
      <alignment horizontal="left" vertical="center" wrapText="1"/>
    </xf>
    <xf numFmtId="0" fontId="2" fillId="0" borderId="44" xfId="2" applyBorder="1" applyAlignment="1">
      <alignment horizontal="left" vertical="center" wrapText="1"/>
    </xf>
    <xf numFmtId="0" fontId="2" fillId="0" borderId="43" xfId="1" applyFont="1" applyBorder="1" applyAlignment="1">
      <alignment vertical="center" wrapText="1"/>
    </xf>
    <xf numFmtId="0" fontId="2" fillId="0" borderId="0" xfId="1" applyFont="1" applyAlignment="1">
      <alignment vertical="center" wrapText="1"/>
    </xf>
    <xf numFmtId="0" fontId="2" fillId="0" borderId="44" xfId="1" applyFont="1" applyBorder="1" applyAlignment="1">
      <alignment vertical="center" wrapText="1"/>
    </xf>
    <xf numFmtId="0" fontId="8" fillId="0" borderId="43" xfId="2" applyFont="1" applyBorder="1" applyAlignment="1">
      <alignment horizontal="center" wrapText="1"/>
    </xf>
    <xf numFmtId="0" fontId="8" fillId="0" borderId="0" xfId="2" applyFont="1" applyAlignment="1">
      <alignment horizontal="center" wrapText="1"/>
    </xf>
    <xf numFmtId="0" fontId="8" fillId="0" borderId="44" xfId="2" applyFont="1" applyBorder="1" applyAlignment="1">
      <alignment horizontal="center" wrapText="1"/>
    </xf>
    <xf numFmtId="0" fontId="9" fillId="2" borderId="37" xfId="1" applyFont="1" applyFill="1" applyBorder="1" applyAlignment="1">
      <alignment horizontal="center" vertical="center"/>
    </xf>
    <xf numFmtId="0" fontId="9" fillId="2" borderId="1" xfId="1" applyFont="1" applyFill="1" applyBorder="1" applyAlignment="1">
      <alignment horizontal="center" vertical="center"/>
    </xf>
    <xf numFmtId="0" fontId="9" fillId="2" borderId="6" xfId="2" applyFont="1" applyFill="1" applyBorder="1" applyAlignment="1">
      <alignment horizontal="center" vertical="center" wrapText="1"/>
    </xf>
    <xf numFmtId="0" fontId="10" fillId="3" borderId="45" xfId="1" applyFont="1" applyFill="1" applyBorder="1" applyAlignment="1">
      <alignment horizontal="right" vertical="center" wrapText="1"/>
    </xf>
    <xf numFmtId="0" fontId="10" fillId="3" borderId="6" xfId="1" applyFont="1" applyFill="1" applyBorder="1" applyAlignment="1">
      <alignment horizontal="right" vertical="center" wrapText="1"/>
    </xf>
    <xf numFmtId="0" fontId="10" fillId="3" borderId="7" xfId="1" applyFont="1" applyFill="1" applyBorder="1" applyAlignment="1">
      <alignment horizontal="right" vertical="center" wrapText="1"/>
    </xf>
    <xf numFmtId="0" fontId="6" fillId="3" borderId="45" xfId="1" applyFill="1" applyBorder="1" applyAlignment="1">
      <alignment horizontal="right" vertical="center" wrapText="1"/>
    </xf>
    <xf numFmtId="0" fontId="6" fillId="3" borderId="6" xfId="1" applyFill="1" applyBorder="1" applyAlignment="1">
      <alignment horizontal="right" vertical="center" wrapText="1"/>
    </xf>
    <xf numFmtId="0" fontId="6" fillId="3" borderId="7" xfId="1" applyFill="1" applyBorder="1" applyAlignment="1">
      <alignment horizontal="right" vertical="center" wrapText="1"/>
    </xf>
    <xf numFmtId="0" fontId="9" fillId="2" borderId="5" xfId="2" applyFont="1" applyFill="1" applyBorder="1" applyAlignment="1">
      <alignment horizontal="center" vertical="center"/>
    </xf>
    <xf numFmtId="0" fontId="9" fillId="2" borderId="6" xfId="2" applyFont="1" applyFill="1" applyBorder="1" applyAlignment="1">
      <alignment horizontal="center" vertical="center"/>
    </xf>
    <xf numFmtId="0" fontId="6" fillId="0" borderId="5" xfId="1" applyBorder="1" applyProtection="1">
      <protection hidden="1"/>
    </xf>
    <xf numFmtId="0" fontId="6" fillId="0" borderId="6" xfId="1" applyBorder="1" applyProtection="1">
      <protection hidden="1"/>
    </xf>
    <xf numFmtId="0" fontId="6" fillId="0" borderId="7" xfId="1" applyBorder="1" applyProtection="1">
      <protection hidden="1"/>
    </xf>
    <xf numFmtId="0" fontId="18" fillId="0" borderId="43" xfId="2" applyFont="1" applyBorder="1" applyAlignment="1">
      <alignment horizontal="left" vertical="top" wrapText="1"/>
    </xf>
    <xf numFmtId="0" fontId="18" fillId="0" borderId="0" xfId="2" applyFont="1" applyAlignment="1">
      <alignment horizontal="left" vertical="top" wrapText="1"/>
    </xf>
    <xf numFmtId="0" fontId="18" fillId="0" borderId="44" xfId="2" applyFont="1" applyBorder="1" applyAlignment="1">
      <alignment horizontal="left" vertical="top" wrapText="1"/>
    </xf>
    <xf numFmtId="0" fontId="18" fillId="0" borderId="37" xfId="2" applyFont="1" applyBorder="1" applyAlignment="1">
      <alignment horizontal="left" vertical="top" wrapText="1"/>
    </xf>
    <xf numFmtId="0" fontId="18" fillId="0" borderId="1" xfId="2" applyFont="1" applyBorder="1" applyAlignment="1">
      <alignment horizontal="left" vertical="top" wrapText="1"/>
    </xf>
    <xf numFmtId="0" fontId="18" fillId="0" borderId="38" xfId="2" applyFont="1" applyBorder="1" applyAlignment="1">
      <alignment horizontal="left" vertical="top" wrapText="1"/>
    </xf>
    <xf numFmtId="0" fontId="19" fillId="3" borderId="41" xfId="2" applyFont="1" applyFill="1" applyBorder="1" applyAlignment="1">
      <alignment horizontal="left" vertical="center"/>
    </xf>
    <xf numFmtId="0" fontId="2" fillId="3" borderId="11" xfId="2" applyFill="1" applyBorder="1" applyAlignment="1">
      <alignment horizontal="left" vertical="center"/>
    </xf>
    <xf numFmtId="0" fontId="2" fillId="3" borderId="37" xfId="2" applyFill="1" applyBorder="1" applyAlignment="1">
      <alignment horizontal="left" vertical="center"/>
    </xf>
    <xf numFmtId="0" fontId="2" fillId="3" borderId="3" xfId="2" applyFill="1" applyBorder="1" applyAlignment="1">
      <alignment horizontal="left" vertical="center"/>
    </xf>
    <xf numFmtId="0" fontId="6" fillId="9" borderId="10" xfId="2" applyFont="1" applyFill="1" applyBorder="1" applyAlignment="1" applyProtection="1">
      <alignment horizontal="left" vertical="center"/>
      <protection locked="0"/>
    </xf>
    <xf numFmtId="0" fontId="6" fillId="9" borderId="8" xfId="2" applyFont="1" applyFill="1" applyBorder="1" applyAlignment="1" applyProtection="1">
      <alignment horizontal="left" vertical="center"/>
      <protection locked="0"/>
    </xf>
    <xf numFmtId="0" fontId="6" fillId="9" borderId="11" xfId="2" applyFont="1" applyFill="1" applyBorder="1" applyAlignment="1" applyProtection="1">
      <alignment horizontal="left" vertical="center"/>
      <protection locked="0"/>
    </xf>
    <xf numFmtId="0" fontId="6" fillId="9" borderId="2" xfId="2" applyFont="1" applyFill="1" applyBorder="1" applyAlignment="1" applyProtection="1">
      <alignment horizontal="left" vertical="center"/>
      <protection locked="0"/>
    </xf>
    <xf numFmtId="0" fontId="6" fillId="9" borderId="1" xfId="2" applyFont="1" applyFill="1" applyBorder="1" applyAlignment="1" applyProtection="1">
      <alignment horizontal="left" vertical="center"/>
      <protection locked="0"/>
    </xf>
    <xf numFmtId="0" fontId="6" fillId="9" borderId="3" xfId="2" applyFont="1" applyFill="1" applyBorder="1" applyAlignment="1" applyProtection="1">
      <alignment horizontal="left" vertical="center"/>
      <protection locked="0"/>
    </xf>
    <xf numFmtId="0" fontId="7" fillId="2" borderId="34" xfId="1" applyFont="1" applyFill="1" applyBorder="1" applyAlignment="1">
      <alignment horizontal="center" vertical="center"/>
    </xf>
    <xf numFmtId="0" fontId="7" fillId="2" borderId="35" xfId="1" applyFont="1" applyFill="1" applyBorder="1" applyAlignment="1">
      <alignment horizontal="center" vertical="center"/>
    </xf>
    <xf numFmtId="0" fontId="7" fillId="2" borderId="36" xfId="1" applyFont="1" applyFill="1" applyBorder="1" applyAlignment="1">
      <alignment horizontal="center" vertical="center"/>
    </xf>
    <xf numFmtId="0" fontId="7" fillId="2" borderId="37" xfId="1" applyFont="1" applyFill="1" applyBorder="1" applyAlignment="1">
      <alignment horizontal="center" vertical="center"/>
    </xf>
    <xf numFmtId="0" fontId="7" fillId="2" borderId="1" xfId="1" applyFont="1" applyFill="1" applyBorder="1" applyAlignment="1">
      <alignment horizontal="center" vertical="center"/>
    </xf>
    <xf numFmtId="0" fontId="7" fillId="2" borderId="38" xfId="1" applyFont="1" applyFill="1" applyBorder="1" applyAlignment="1">
      <alignment horizontal="center" vertical="center"/>
    </xf>
    <xf numFmtId="0" fontId="6" fillId="3" borderId="37" xfId="1" applyFill="1" applyBorder="1" applyAlignment="1">
      <alignment horizontal="left" vertical="center"/>
    </xf>
    <xf numFmtId="0" fontId="6" fillId="3" borderId="1" xfId="1" applyFill="1" applyBorder="1" applyAlignment="1">
      <alignment horizontal="left" vertical="center"/>
    </xf>
    <xf numFmtId="0" fontId="6" fillId="3" borderId="1" xfId="1" applyFill="1" applyBorder="1" applyAlignment="1">
      <alignment horizontal="right" vertical="center"/>
    </xf>
    <xf numFmtId="0" fontId="6" fillId="3" borderId="38" xfId="1" applyFill="1" applyBorder="1" applyAlignment="1">
      <alignment horizontal="right" vertical="center"/>
    </xf>
    <xf numFmtId="166" fontId="6" fillId="0" borderId="5" xfId="1" applyNumberFormat="1" applyBorder="1" applyAlignment="1" applyProtection="1">
      <alignment horizontal="left" indent="1"/>
      <protection hidden="1"/>
    </xf>
    <xf numFmtId="166" fontId="6" fillId="0" borderId="40" xfId="1" applyNumberFormat="1" applyBorder="1" applyAlignment="1" applyProtection="1">
      <alignment horizontal="left" indent="1"/>
      <protection hidden="1"/>
    </xf>
  </cellXfs>
  <cellStyles count="4">
    <cellStyle name="Hyperlink" xfId="3" builtinId="8"/>
    <cellStyle name="Normal" xfId="0" builtinId="0"/>
    <cellStyle name="Normal 2 2" xfId="1" xr:uid="{12D3E227-69FF-2A48-A6D4-3850E7CDB38F}"/>
    <cellStyle name="Normal 2 2 2" xfId="2" xr:uid="{B7187577-FD77-B54D-A3DB-6DF4B25960C4}"/>
  </cellStyles>
  <dxfs count="0"/>
  <tableStyles count="0" defaultTableStyle="TableStyleMedium2" defaultPivotStyle="PivotStyleLight16"/>
  <colors>
    <mruColors>
      <color rgb="FF007F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3" Type="http://schemas.openxmlformats.org/officeDocument/2006/relationships/hyperlink" Target="https://qualifications.pearson.com/content/dam/pdf/A%20Level/Music/2016/Specification%20and%20sample%20assessments/pearson-edexcel-gcse-and-gce-difficulty-levels-booklet-may-2024.xlsx" TargetMode="External"/><Relationship Id="rId2" Type="http://schemas.openxmlformats.org/officeDocument/2006/relationships/hyperlink" Target="https://qualifications.pearson.com/content/dam/pdf/GCSE/Music/2016/teaching-and-learning-materials/ensembles-and-difficulty-level-guidance.pdf" TargetMode="External"/><Relationship Id="rId1" Type="http://schemas.openxmlformats.org/officeDocument/2006/relationships/hyperlink" Target="#Overview!C2"/><Relationship Id="rId5" Type="http://schemas.openxmlformats.org/officeDocument/2006/relationships/image" Target="../media/image1.png"/><Relationship Id="rId4" Type="http://schemas.openxmlformats.org/officeDocument/2006/relationships/hyperlink" Target="https://qualifications.pearson.com/en/qualifications/edexcel-gcses/music-2016.coursematerials.html#filterQuery=Pearson-UK:Category%2FForms-and-administration" TargetMode="External"/></Relationships>
</file>

<file path=xl/drawings/_rels/drawing10.xml.rels><?xml version="1.0" encoding="UTF-8" standalone="yes"?>
<Relationships xmlns="http://schemas.openxmlformats.org/package/2006/relationships"><Relationship Id="rId2" Type="http://schemas.openxmlformats.org/officeDocument/2006/relationships/hyperlink" Target="#Overview!C2"/><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2" Type="http://schemas.openxmlformats.org/officeDocument/2006/relationships/hyperlink" Target="#Overview!C2"/><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2" Type="http://schemas.openxmlformats.org/officeDocument/2006/relationships/hyperlink" Target="#Overview!C2"/><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2" Type="http://schemas.openxmlformats.org/officeDocument/2006/relationships/hyperlink" Target="#Overview!C2"/><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2" Type="http://schemas.openxmlformats.org/officeDocument/2006/relationships/hyperlink" Target="#Overview!C2"/><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2" Type="http://schemas.openxmlformats.org/officeDocument/2006/relationships/hyperlink" Target="#Overview!C2"/><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2" Type="http://schemas.openxmlformats.org/officeDocument/2006/relationships/hyperlink" Target="#Overview!C2"/><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2" Type="http://schemas.openxmlformats.org/officeDocument/2006/relationships/hyperlink" Target="#Overview!C2"/><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2" Type="http://schemas.openxmlformats.org/officeDocument/2006/relationships/hyperlink" Target="#Overview!C2"/><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2" Type="http://schemas.openxmlformats.org/officeDocument/2006/relationships/hyperlink" Target="#Overview!C2"/><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hyperlink" Target="#Introduction!B2"/><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2" Type="http://schemas.openxmlformats.org/officeDocument/2006/relationships/hyperlink" Target="#Overview!C2"/><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2" Type="http://schemas.openxmlformats.org/officeDocument/2006/relationships/hyperlink" Target="#Overview!C2"/><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2" Type="http://schemas.openxmlformats.org/officeDocument/2006/relationships/hyperlink" Target="#Overview!C2"/><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2" Type="http://schemas.openxmlformats.org/officeDocument/2006/relationships/hyperlink" Target="#Overview!C2"/><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2" Type="http://schemas.openxmlformats.org/officeDocument/2006/relationships/hyperlink" Target="#Overview!C2"/><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2" Type="http://schemas.openxmlformats.org/officeDocument/2006/relationships/hyperlink" Target="#Overview!C2"/><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2" Type="http://schemas.openxmlformats.org/officeDocument/2006/relationships/hyperlink" Target="#Overview!C2"/><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2" Type="http://schemas.openxmlformats.org/officeDocument/2006/relationships/hyperlink" Target="#Overview!C2"/><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2" Type="http://schemas.openxmlformats.org/officeDocument/2006/relationships/hyperlink" Target="#Overview!C2"/><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2" Type="http://schemas.openxmlformats.org/officeDocument/2006/relationships/hyperlink" Target="#Overview!C2"/><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hyperlink" Target="#Overview!C2"/><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2" Type="http://schemas.openxmlformats.org/officeDocument/2006/relationships/hyperlink" Target="#Overview!C2"/><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2" Type="http://schemas.openxmlformats.org/officeDocument/2006/relationships/hyperlink" Target="#Overview!C2"/><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2" Type="http://schemas.openxmlformats.org/officeDocument/2006/relationships/hyperlink" Target="#Overview!C2"/><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hyperlink" Target="#Overview!C2"/><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hyperlink" Target="#Overview!C2"/><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hyperlink" Target="#Overview!C2"/><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hyperlink" Target="#Overview!C2"/><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hyperlink" Target="#Overview!C2"/><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hyperlink" Target="#Overview!C2"/><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xdr:colOff>
      <xdr:row>8</xdr:row>
      <xdr:rowOff>0</xdr:rowOff>
    </xdr:from>
    <xdr:to>
      <xdr:col>9</xdr:col>
      <xdr:colOff>0</xdr:colOff>
      <xdr:row>38</xdr:row>
      <xdr:rowOff>0</xdr:rowOff>
    </xdr:to>
    <xdr:sp macro="" textlink="">
      <xdr:nvSpPr>
        <xdr:cNvPr id="4" name="Rectangle 3">
          <a:extLst>
            <a:ext uri="{FF2B5EF4-FFF2-40B4-BE49-F238E27FC236}">
              <a16:creationId xmlns:a16="http://schemas.microsoft.com/office/drawing/2014/main" id="{7A13A88C-D7B2-06CE-30BC-1B0CF4E33723}"/>
            </a:ext>
          </a:extLst>
        </xdr:cNvPr>
        <xdr:cNvSpPr/>
      </xdr:nvSpPr>
      <xdr:spPr>
        <a:xfrm>
          <a:off x="977901" y="1638300"/>
          <a:ext cx="6603999" cy="6096000"/>
        </a:xfrm>
        <a:prstGeom prst="rect">
          <a:avLst/>
        </a:prstGeom>
        <a:solidFill>
          <a:schemeClr val="accent4">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GB" sz="1200">
              <a:solidFill>
                <a:schemeClr val="tx1"/>
              </a:solidFill>
              <a:latin typeface="+mn-lt"/>
            </a:rPr>
            <a:t>This spreadsheet may be filled in using desktop Excel or Excel for the web.</a:t>
          </a:r>
        </a:p>
        <a:p>
          <a:pPr marL="0" marR="0" indent="0" algn="l" defTabSz="914400" eaLnBrk="1" fontAlgn="auto" latinLnBrk="0" hangingPunct="1">
            <a:lnSpc>
              <a:spcPct val="100000"/>
            </a:lnSpc>
            <a:spcBef>
              <a:spcPts val="0"/>
            </a:spcBef>
            <a:spcAft>
              <a:spcPts val="0"/>
            </a:spcAft>
            <a:buClrTx/>
            <a:buSzTx/>
            <a:buFontTx/>
            <a:buNone/>
            <a:tabLst/>
            <a:defRPr/>
          </a:pPr>
          <a:endParaRPr lang="en-GB" sz="1200">
            <a:solidFill>
              <a:schemeClr val="tx1"/>
            </a:solidFill>
            <a:latin typeface="+mn-lt"/>
          </a:endParaRPr>
        </a:p>
        <a:p>
          <a:pPr marL="0" marR="0" indent="0" algn="l" defTabSz="914400" eaLnBrk="1" fontAlgn="auto" latinLnBrk="0" hangingPunct="1">
            <a:lnSpc>
              <a:spcPct val="100000"/>
            </a:lnSpc>
            <a:spcBef>
              <a:spcPts val="0"/>
            </a:spcBef>
            <a:spcAft>
              <a:spcPts val="0"/>
            </a:spcAft>
            <a:buClrTx/>
            <a:buSzTx/>
            <a:buFontTx/>
            <a:buNone/>
            <a:tabLst/>
            <a:defRPr/>
          </a:pPr>
          <a:r>
            <a:rPr lang="en-GB" sz="1200">
              <a:solidFill>
                <a:schemeClr val="tx1"/>
              </a:solidFill>
              <a:latin typeface="+mn-lt"/>
            </a:rPr>
            <a:t>Teacher assessors should fill in light blue shaded cells only.</a:t>
          </a:r>
        </a:p>
        <a:p>
          <a:pPr marL="0" marR="0" indent="0" algn="l" defTabSz="914400" eaLnBrk="1" fontAlgn="auto" latinLnBrk="0" hangingPunct="1">
            <a:lnSpc>
              <a:spcPct val="100000"/>
            </a:lnSpc>
            <a:spcBef>
              <a:spcPts val="0"/>
            </a:spcBef>
            <a:spcAft>
              <a:spcPts val="0"/>
            </a:spcAft>
            <a:buClrTx/>
            <a:buSzTx/>
            <a:buFontTx/>
            <a:buNone/>
            <a:tabLst/>
            <a:defRPr/>
          </a:pPr>
          <a:endParaRPr lang="en-GB" sz="1200">
            <a:solidFill>
              <a:schemeClr val="tx1"/>
            </a:solidFill>
            <a:latin typeface="+mn-lt"/>
          </a:endParaRPr>
        </a:p>
        <a:p>
          <a:pPr marL="0" marR="0" indent="0" algn="l" defTabSz="914400" eaLnBrk="1" fontAlgn="auto" latinLnBrk="0" hangingPunct="1">
            <a:lnSpc>
              <a:spcPct val="100000"/>
            </a:lnSpc>
            <a:spcBef>
              <a:spcPts val="0"/>
            </a:spcBef>
            <a:spcAft>
              <a:spcPts val="0"/>
            </a:spcAft>
            <a:buClrTx/>
            <a:buSzTx/>
            <a:buFontTx/>
            <a:buNone/>
            <a:tabLst/>
            <a:defRPr/>
          </a:pPr>
          <a:r>
            <a:rPr lang="en-GB" sz="1200">
              <a:solidFill>
                <a:schemeClr val="tx1"/>
              </a:solidFill>
              <a:latin typeface="+mn-lt"/>
            </a:rPr>
            <a:t>Press blue buttons</a:t>
          </a:r>
          <a:r>
            <a:rPr lang="en-GB" sz="1200" baseline="0">
              <a:solidFill>
                <a:schemeClr val="tx1"/>
              </a:solidFill>
              <a:latin typeface="+mn-lt"/>
            </a:rPr>
            <a:t> to navigate.</a:t>
          </a:r>
        </a:p>
        <a:p>
          <a:pPr marL="0" marR="0" indent="0" algn="l" defTabSz="914400" eaLnBrk="1" fontAlgn="auto" latinLnBrk="0" hangingPunct="1">
            <a:lnSpc>
              <a:spcPct val="100000"/>
            </a:lnSpc>
            <a:spcBef>
              <a:spcPts val="0"/>
            </a:spcBef>
            <a:spcAft>
              <a:spcPts val="0"/>
            </a:spcAft>
            <a:buClrTx/>
            <a:buSzTx/>
            <a:buFontTx/>
            <a:buNone/>
            <a:tabLst/>
            <a:defRPr/>
          </a:pPr>
          <a:endParaRPr lang="en-GB" sz="1200" baseline="0">
            <a:solidFill>
              <a:schemeClr val="tx1"/>
            </a:solidFill>
            <a:latin typeface="+mn-lt"/>
          </a:endParaRPr>
        </a:p>
        <a:p>
          <a:pPr marL="0" marR="0" indent="0" algn="l" defTabSz="914400" eaLnBrk="1" fontAlgn="auto" latinLnBrk="0" hangingPunct="1">
            <a:lnSpc>
              <a:spcPct val="100000"/>
            </a:lnSpc>
            <a:spcBef>
              <a:spcPts val="0"/>
            </a:spcBef>
            <a:spcAft>
              <a:spcPts val="0"/>
            </a:spcAft>
            <a:buClrTx/>
            <a:buSzTx/>
            <a:buFontTx/>
            <a:buNone/>
            <a:tabLst/>
            <a:defRPr/>
          </a:pPr>
          <a:r>
            <a:rPr lang="en-GB" sz="1200">
              <a:solidFill>
                <a:schemeClr val="tx1"/>
              </a:solidFill>
              <a:latin typeface="+mn-lt"/>
            </a:rPr>
            <a:t>Refer to the updated </a:t>
          </a:r>
          <a:r>
            <a:rPr lang="en-GB" sz="1200" b="1">
              <a:solidFill>
                <a:schemeClr val="tx1"/>
              </a:solidFill>
              <a:latin typeface="+mn-lt"/>
            </a:rPr>
            <a:t>Administrative Support Guide (ASG)</a:t>
          </a:r>
          <a:r>
            <a:rPr lang="en-GB" sz="1200">
              <a:solidFill>
                <a:schemeClr val="tx1"/>
              </a:solidFill>
              <a:latin typeface="+mn-lt"/>
            </a:rPr>
            <a:t> document on the Pearson website for correct submission procedures.</a:t>
          </a:r>
        </a:p>
        <a:p>
          <a:pPr marL="0" marR="0" indent="0" algn="l" defTabSz="914400" eaLnBrk="1" fontAlgn="auto" latinLnBrk="0" hangingPunct="1">
            <a:lnSpc>
              <a:spcPct val="100000"/>
            </a:lnSpc>
            <a:spcBef>
              <a:spcPts val="0"/>
            </a:spcBef>
            <a:spcAft>
              <a:spcPts val="0"/>
            </a:spcAft>
            <a:buClrTx/>
            <a:buSzTx/>
            <a:buFontTx/>
            <a:buNone/>
            <a:tabLst/>
            <a:defRPr/>
          </a:pPr>
          <a:endParaRPr lang="en-GB" sz="1200">
            <a:solidFill>
              <a:schemeClr val="tx1"/>
            </a:solidFill>
            <a:latin typeface="+mn-lt"/>
          </a:endParaRPr>
        </a:p>
        <a:p>
          <a:pPr marL="0" marR="0" indent="0" algn="l" defTabSz="914400" eaLnBrk="1" fontAlgn="auto" latinLnBrk="0" hangingPunct="1">
            <a:lnSpc>
              <a:spcPct val="100000"/>
            </a:lnSpc>
            <a:spcBef>
              <a:spcPts val="0"/>
            </a:spcBef>
            <a:spcAft>
              <a:spcPts val="0"/>
            </a:spcAft>
            <a:buClrTx/>
            <a:buSzTx/>
            <a:buFontTx/>
            <a:buNone/>
            <a:tabLst/>
            <a:defRPr/>
          </a:pPr>
          <a:endParaRPr lang="en-GB" sz="1200">
            <a:solidFill>
              <a:schemeClr val="tx1"/>
            </a:solidFill>
            <a:latin typeface="+mn-lt"/>
          </a:endParaRPr>
        </a:p>
        <a:p>
          <a:pPr marL="0" marR="0" indent="0" algn="l" defTabSz="914400" eaLnBrk="1" fontAlgn="auto" latinLnBrk="0" hangingPunct="1">
            <a:lnSpc>
              <a:spcPct val="100000"/>
            </a:lnSpc>
            <a:spcBef>
              <a:spcPts val="0"/>
            </a:spcBef>
            <a:spcAft>
              <a:spcPts val="0"/>
            </a:spcAft>
            <a:buClrTx/>
            <a:buSzTx/>
            <a:buFontTx/>
            <a:buNone/>
            <a:tabLst/>
            <a:defRPr/>
          </a:pPr>
          <a:endParaRPr lang="en-GB" sz="1200" b="0" i="0" u="none" strike="noStrike">
            <a:solidFill>
              <a:schemeClr val="tx1"/>
            </a:solidFill>
            <a:effectLst/>
            <a:latin typeface="+mn-lt"/>
          </a:endParaRPr>
        </a:p>
        <a:p>
          <a:pPr marL="0" marR="0" indent="0" algn="l" defTabSz="914400" eaLnBrk="1" fontAlgn="auto" latinLnBrk="0" hangingPunct="1">
            <a:lnSpc>
              <a:spcPct val="100000"/>
            </a:lnSpc>
            <a:spcBef>
              <a:spcPts val="0"/>
            </a:spcBef>
            <a:spcAft>
              <a:spcPts val="0"/>
            </a:spcAft>
            <a:buClrTx/>
            <a:buSzTx/>
            <a:buFontTx/>
            <a:buNone/>
            <a:tabLst/>
            <a:defRPr/>
          </a:pPr>
          <a:r>
            <a:rPr lang="en-GB" sz="1200" b="1" i="0" u="sng" strike="noStrike">
              <a:solidFill>
                <a:srgbClr val="000000"/>
              </a:solidFill>
              <a:effectLst/>
              <a:latin typeface="+mn-lt"/>
            </a:rPr>
            <a:t>Overview sheet</a:t>
          </a:r>
        </a:p>
        <a:p>
          <a:pPr marL="0" marR="0" indent="0" algn="l" defTabSz="914400" eaLnBrk="1" fontAlgn="auto" latinLnBrk="0" hangingPunct="1">
            <a:lnSpc>
              <a:spcPct val="100000"/>
            </a:lnSpc>
            <a:spcBef>
              <a:spcPts val="0"/>
            </a:spcBef>
            <a:spcAft>
              <a:spcPts val="0"/>
            </a:spcAft>
            <a:buClrTx/>
            <a:buSzTx/>
            <a:buFontTx/>
            <a:buNone/>
            <a:tabLst/>
            <a:defRPr/>
          </a:pPr>
          <a:r>
            <a:rPr lang="en-GB" sz="1200" b="0" i="0" u="none" strike="noStrike">
              <a:solidFill>
                <a:srgbClr val="000000"/>
              </a:solidFill>
              <a:effectLst/>
              <a:latin typeface="+mn-lt"/>
            </a:rPr>
            <a:t>1) Input details, in candidate number order, for all students in the cohort. Plus teacher assessor name</a:t>
          </a:r>
          <a:endParaRPr lang="en-GB" sz="1200" b="0" i="0" u="none" strike="noStrike">
            <a:solidFill>
              <a:schemeClr val="lt1"/>
            </a:solidFill>
            <a:effectLst/>
            <a:latin typeface="+mn-lt"/>
          </a:endParaRPr>
        </a:p>
        <a:p>
          <a:pPr marL="0" marR="0" indent="0" algn="l" defTabSz="914400" eaLnBrk="1" fontAlgn="auto" latinLnBrk="0" hangingPunct="1">
            <a:lnSpc>
              <a:spcPct val="100000"/>
            </a:lnSpc>
            <a:spcBef>
              <a:spcPts val="0"/>
            </a:spcBef>
            <a:spcAft>
              <a:spcPts val="0"/>
            </a:spcAft>
            <a:buClrTx/>
            <a:buSzTx/>
            <a:buFontTx/>
            <a:buNone/>
            <a:tabLst/>
            <a:defRPr/>
          </a:pPr>
          <a:r>
            <a:rPr lang="en-GB" sz="1200">
              <a:solidFill>
                <a:schemeClr val="tx1"/>
              </a:solidFill>
              <a:latin typeface="+mn-lt"/>
            </a:rPr>
            <a:t>2) Work requested in the selected sample should be identified in 'Included in sample' column</a:t>
          </a:r>
        </a:p>
        <a:p>
          <a:pPr marL="0" marR="0" indent="0" algn="l" defTabSz="914400" eaLnBrk="1" fontAlgn="auto" latinLnBrk="0" hangingPunct="1">
            <a:lnSpc>
              <a:spcPct val="100000"/>
            </a:lnSpc>
            <a:spcBef>
              <a:spcPts val="0"/>
            </a:spcBef>
            <a:spcAft>
              <a:spcPts val="0"/>
            </a:spcAft>
            <a:buClrTx/>
            <a:buSzTx/>
            <a:buFontTx/>
            <a:buNone/>
            <a:tabLst/>
            <a:defRPr/>
          </a:pPr>
          <a:r>
            <a:rPr lang="en-GB" sz="1200">
              <a:solidFill>
                <a:schemeClr val="tx1"/>
              </a:solidFill>
              <a:latin typeface="+mn-lt"/>
            </a:rPr>
            <a:t>3) </a:t>
          </a:r>
          <a:r>
            <a:rPr lang="en-GB" sz="1200" b="0" i="0" u="none" strike="noStrike">
              <a:solidFill>
                <a:srgbClr val="000000"/>
              </a:solidFill>
              <a:effectLst/>
              <a:latin typeface="+mn-lt"/>
            </a:rPr>
            <a:t>Complete one PAS form for each student by pressing 'Complete PAS form' button.</a:t>
          </a:r>
        </a:p>
        <a:p>
          <a:pPr marL="0" marR="0" indent="0" algn="l" defTabSz="914400" eaLnBrk="1" fontAlgn="auto" latinLnBrk="0" hangingPunct="1">
            <a:lnSpc>
              <a:spcPct val="100000"/>
            </a:lnSpc>
            <a:spcBef>
              <a:spcPts val="0"/>
            </a:spcBef>
            <a:spcAft>
              <a:spcPts val="0"/>
            </a:spcAft>
            <a:buClrTx/>
            <a:buSzTx/>
            <a:buFontTx/>
            <a:buNone/>
            <a:tabLst/>
            <a:defRPr/>
          </a:pPr>
          <a:endParaRPr lang="en-GB" sz="1200" b="0" i="0" u="none" strike="noStrike">
            <a:solidFill>
              <a:srgbClr val="000000"/>
            </a:solidFill>
            <a:effectLst/>
            <a:latin typeface="+mn-lt"/>
          </a:endParaRPr>
        </a:p>
        <a:p>
          <a:pPr marL="0" marR="0" indent="0" algn="l" defTabSz="914400" eaLnBrk="1" fontAlgn="auto" latinLnBrk="0" hangingPunct="1">
            <a:lnSpc>
              <a:spcPct val="100000"/>
            </a:lnSpc>
            <a:spcBef>
              <a:spcPts val="0"/>
            </a:spcBef>
            <a:spcAft>
              <a:spcPts val="0"/>
            </a:spcAft>
            <a:buClrTx/>
            <a:buSzTx/>
            <a:buFontTx/>
            <a:buNone/>
            <a:tabLst/>
            <a:defRPr/>
          </a:pPr>
          <a:r>
            <a:rPr lang="en-GB" sz="1200" b="1" i="0" u="sng" strike="noStrike">
              <a:solidFill>
                <a:srgbClr val="000000"/>
              </a:solidFill>
              <a:effectLst/>
              <a:latin typeface="+mn-lt"/>
            </a:rPr>
            <a:t>PAS forms</a:t>
          </a:r>
        </a:p>
        <a:p>
          <a:pPr marL="0" marR="0" indent="0" algn="l" defTabSz="914400" eaLnBrk="1" fontAlgn="auto" latinLnBrk="0" hangingPunct="1">
            <a:lnSpc>
              <a:spcPct val="100000"/>
            </a:lnSpc>
            <a:spcBef>
              <a:spcPts val="0"/>
            </a:spcBef>
            <a:spcAft>
              <a:spcPts val="0"/>
            </a:spcAft>
            <a:buClrTx/>
            <a:buSzTx/>
            <a:buFontTx/>
            <a:buNone/>
            <a:tabLst/>
            <a:defRPr/>
          </a:pPr>
          <a:r>
            <a:rPr lang="en-GB" sz="1200" u="none">
              <a:solidFill>
                <a:schemeClr val="tx1"/>
              </a:solidFill>
              <a:latin typeface="+mn-lt"/>
            </a:rPr>
            <a:t>1) Comments, performance length, difficulty levels and assessment grid marks may only be annotated on PAS forms (in blue shaded cells)</a:t>
          </a:r>
        </a:p>
        <a:p>
          <a:pPr marL="0" marR="0" indent="0" algn="l" defTabSz="914400" eaLnBrk="1" fontAlgn="auto" latinLnBrk="0" hangingPunct="1">
            <a:lnSpc>
              <a:spcPct val="100000"/>
            </a:lnSpc>
            <a:spcBef>
              <a:spcPts val="0"/>
            </a:spcBef>
            <a:spcAft>
              <a:spcPts val="0"/>
            </a:spcAft>
            <a:buClrTx/>
            <a:buSzTx/>
            <a:buFontTx/>
            <a:buNone/>
            <a:tabLst/>
            <a:defRPr/>
          </a:pPr>
          <a:r>
            <a:rPr lang="en-GB" sz="1200" u="none">
              <a:solidFill>
                <a:schemeClr val="tx1"/>
              </a:solidFill>
              <a:latin typeface="+mn-lt"/>
            </a:rPr>
            <a:t>2) Difficulty levels should be awarded by consulting the Difficulty Levels Booklet, Additional Pieces Difficulty Levels list</a:t>
          </a:r>
          <a:r>
            <a:rPr lang="en-GB" sz="1200" u="none" baseline="0">
              <a:solidFill>
                <a:schemeClr val="tx1"/>
              </a:solidFill>
              <a:latin typeface="+mn-lt"/>
            </a:rPr>
            <a:t> and graded exam syllabuses</a:t>
          </a:r>
          <a:r>
            <a:rPr lang="en-GB" sz="1200" u="none">
              <a:solidFill>
                <a:schemeClr val="tx1"/>
              </a:solidFill>
              <a:latin typeface="+mn-lt"/>
            </a:rPr>
            <a:t> </a:t>
          </a:r>
        </a:p>
        <a:p>
          <a:pPr marL="0" marR="0" indent="0" algn="l" defTabSz="914400" eaLnBrk="1" fontAlgn="auto" latinLnBrk="0" hangingPunct="1">
            <a:lnSpc>
              <a:spcPct val="100000"/>
            </a:lnSpc>
            <a:spcBef>
              <a:spcPts val="0"/>
            </a:spcBef>
            <a:spcAft>
              <a:spcPts val="0"/>
            </a:spcAft>
            <a:buClrTx/>
            <a:buSzTx/>
            <a:buFontTx/>
            <a:buNone/>
            <a:tabLst/>
            <a:defRPr/>
          </a:pPr>
          <a:r>
            <a:rPr lang="en-GB" sz="1200" u="none">
              <a:solidFill>
                <a:schemeClr val="tx1"/>
              </a:solidFill>
              <a:latin typeface="+mn-lt"/>
            </a:rPr>
            <a:t>3)</a:t>
          </a:r>
          <a:r>
            <a:rPr lang="en-GB" sz="1200" u="none" baseline="0">
              <a:solidFill>
                <a:schemeClr val="tx1"/>
              </a:solidFill>
              <a:latin typeface="+mn-lt"/>
            </a:rPr>
            <a:t> </a:t>
          </a:r>
          <a:r>
            <a:rPr lang="en-GB" sz="1200" u="none">
              <a:solidFill>
                <a:schemeClr val="tx1"/>
              </a:solidFill>
              <a:latin typeface="+mn-lt"/>
            </a:rPr>
            <a:t>Where a piece has no published difficulty level, reference may be made to descriptors</a:t>
          </a:r>
          <a:r>
            <a:rPr lang="en-GB" sz="1200" u="none" baseline="0">
              <a:solidFill>
                <a:schemeClr val="tx1"/>
              </a:solidFill>
              <a:latin typeface="+mn-lt"/>
            </a:rPr>
            <a:t> in the </a:t>
          </a:r>
          <a:r>
            <a:rPr lang="en-GB" sz="1200" u="none">
              <a:solidFill>
                <a:schemeClr val="tx1"/>
              </a:solidFill>
              <a:latin typeface="+mn-lt"/>
            </a:rPr>
            <a:t>Difficulty levels: Further Guidance for Ensemble Performances document</a:t>
          </a:r>
        </a:p>
        <a:p>
          <a:pPr marL="0" marR="0" indent="0" algn="l" defTabSz="914400" eaLnBrk="1" fontAlgn="auto" latinLnBrk="0" hangingPunct="1">
            <a:lnSpc>
              <a:spcPct val="100000"/>
            </a:lnSpc>
            <a:spcBef>
              <a:spcPts val="0"/>
            </a:spcBef>
            <a:spcAft>
              <a:spcPts val="0"/>
            </a:spcAft>
            <a:buClrTx/>
            <a:buSzTx/>
            <a:buFontTx/>
            <a:buNone/>
            <a:tabLst/>
            <a:defRPr/>
          </a:pPr>
          <a:endParaRPr lang="en-GB" sz="1200" b="0" i="0" u="sng" strike="noStrike">
            <a:solidFill>
              <a:schemeClr val="lt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lang="en-GB" sz="1200" b="0" i="0" u="sng" strike="noStrike">
            <a:solidFill>
              <a:schemeClr val="lt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lang="en-GB" sz="1200">
            <a:latin typeface="+mn-lt"/>
          </a:endParaRPr>
        </a:p>
        <a:p>
          <a:pPr marL="0" marR="0" indent="0" algn="l" defTabSz="914400" eaLnBrk="1" fontAlgn="auto" latinLnBrk="0" hangingPunct="1">
            <a:lnSpc>
              <a:spcPct val="100000"/>
            </a:lnSpc>
            <a:spcBef>
              <a:spcPts val="0"/>
            </a:spcBef>
            <a:spcAft>
              <a:spcPts val="0"/>
            </a:spcAft>
            <a:buClrTx/>
            <a:buSzTx/>
            <a:buFontTx/>
            <a:buNone/>
            <a:tabLst/>
            <a:defRPr/>
          </a:pPr>
          <a:endParaRPr lang="en-GB" sz="1200" u="none">
            <a:solidFill>
              <a:schemeClr val="tx1"/>
            </a:solidFill>
            <a:latin typeface="+mn-lt"/>
          </a:endParaRPr>
        </a:p>
        <a:p>
          <a:pPr marL="0" marR="0" indent="0" algn="l" defTabSz="914400" eaLnBrk="1" fontAlgn="auto" latinLnBrk="0" hangingPunct="1">
            <a:lnSpc>
              <a:spcPct val="100000"/>
            </a:lnSpc>
            <a:spcBef>
              <a:spcPts val="0"/>
            </a:spcBef>
            <a:spcAft>
              <a:spcPts val="0"/>
            </a:spcAft>
            <a:buClrTx/>
            <a:buSzTx/>
            <a:buFontTx/>
            <a:buNone/>
            <a:tabLst/>
            <a:defRPr/>
          </a:pPr>
          <a:r>
            <a:rPr lang="en-GB" sz="1200" u="none">
              <a:solidFill>
                <a:schemeClr val="tx1"/>
              </a:solidFill>
              <a:latin typeface="+mn-lt"/>
            </a:rPr>
            <a:t>4)</a:t>
          </a:r>
          <a:r>
            <a:rPr lang="en-GB" sz="1200" u="none" baseline="0">
              <a:solidFill>
                <a:schemeClr val="tx1"/>
              </a:solidFill>
              <a:latin typeface="+mn-lt"/>
            </a:rPr>
            <a:t> Work may be authenticated by typing name and date in relevant boxes</a:t>
          </a:r>
        </a:p>
        <a:p>
          <a:pPr marL="0" marR="0" indent="0" algn="l" defTabSz="914400" eaLnBrk="1" fontAlgn="auto" latinLnBrk="0" hangingPunct="1">
            <a:lnSpc>
              <a:spcPct val="100000"/>
            </a:lnSpc>
            <a:spcBef>
              <a:spcPts val="0"/>
            </a:spcBef>
            <a:spcAft>
              <a:spcPts val="0"/>
            </a:spcAft>
            <a:buClrTx/>
            <a:buSzTx/>
            <a:buFontTx/>
            <a:buNone/>
            <a:tabLst/>
            <a:defRPr/>
          </a:pPr>
          <a:r>
            <a:rPr lang="en-GB" sz="1200" u="none" baseline="0">
              <a:solidFill>
                <a:schemeClr val="tx1"/>
              </a:solidFill>
              <a:latin typeface="+mn-lt"/>
            </a:rPr>
            <a:t>5) To start a new line within a cell press ALT + RETURN (OPTION + RETURN on Mac)</a:t>
          </a:r>
        </a:p>
        <a:p>
          <a:pPr marL="0" marR="0" indent="0" algn="l" defTabSz="914400" eaLnBrk="1" fontAlgn="auto" latinLnBrk="0" hangingPunct="1">
            <a:lnSpc>
              <a:spcPct val="100000"/>
            </a:lnSpc>
            <a:spcBef>
              <a:spcPts val="0"/>
            </a:spcBef>
            <a:spcAft>
              <a:spcPts val="0"/>
            </a:spcAft>
            <a:buClrTx/>
            <a:buSzTx/>
            <a:buFontTx/>
            <a:buNone/>
            <a:tabLst/>
            <a:defRPr/>
          </a:pPr>
          <a:r>
            <a:rPr lang="en-GB" sz="1200" u="none" baseline="0">
              <a:solidFill>
                <a:schemeClr val="tx1"/>
              </a:solidFill>
              <a:latin typeface="+mn-lt"/>
            </a:rPr>
            <a:t>6) </a:t>
          </a:r>
          <a:r>
            <a:rPr lang="en-GB" sz="1200" u="none">
              <a:solidFill>
                <a:schemeClr val="tx1"/>
              </a:solidFill>
              <a:latin typeface="+mn-lt"/>
            </a:rPr>
            <a:t>Where</a:t>
          </a:r>
          <a:r>
            <a:rPr lang="en-GB" sz="1200" u="none" baseline="0">
              <a:solidFill>
                <a:schemeClr val="tx1"/>
              </a:solidFill>
              <a:latin typeface="+mn-lt"/>
            </a:rPr>
            <a:t> either Solo Performance </a:t>
          </a:r>
          <a:r>
            <a:rPr lang="en-GB" sz="1200" b="1" u="none" baseline="0">
              <a:solidFill>
                <a:schemeClr val="tx1"/>
              </a:solidFill>
              <a:latin typeface="+mn-lt"/>
            </a:rPr>
            <a:t>or</a:t>
          </a:r>
          <a:r>
            <a:rPr lang="en-GB" sz="1200" u="none" baseline="0">
              <a:solidFill>
                <a:schemeClr val="tx1"/>
              </a:solidFill>
              <a:latin typeface="+mn-lt"/>
            </a:rPr>
            <a:t> Ensemble Performance is not submitted, award 0 for performance length then select a difficulty level and award 0 marks for each assessment grid.</a:t>
          </a:r>
          <a:endParaRPr lang="en-GB" sz="1200" u="none">
            <a:solidFill>
              <a:schemeClr val="tx1"/>
            </a:solidFill>
            <a:latin typeface="+mn-lt"/>
          </a:endParaRPr>
        </a:p>
      </xdr:txBody>
    </xdr:sp>
    <xdr:clientData/>
  </xdr:twoCellAnchor>
  <xdr:twoCellAnchor editAs="absolute">
    <xdr:from>
      <xdr:col>3</xdr:col>
      <xdr:colOff>584802</xdr:colOff>
      <xdr:row>4</xdr:row>
      <xdr:rowOff>19050</xdr:rowOff>
    </xdr:from>
    <xdr:to>
      <xdr:col>5</xdr:col>
      <xdr:colOff>673100</xdr:colOff>
      <xdr:row>7</xdr:row>
      <xdr:rowOff>19050</xdr:rowOff>
    </xdr:to>
    <xdr:sp macro="" textlink="">
      <xdr:nvSpPr>
        <xdr:cNvPr id="6" name="Rectangle: Rounded Corners 2">
          <a:hlinkClick xmlns:r="http://schemas.openxmlformats.org/officeDocument/2006/relationships" r:id="rId1"/>
          <a:extLst>
            <a:ext uri="{FF2B5EF4-FFF2-40B4-BE49-F238E27FC236}">
              <a16:creationId xmlns:a16="http://schemas.microsoft.com/office/drawing/2014/main" id="{C42AE458-4D81-014E-83DE-517076F0E508}"/>
            </a:ext>
          </a:extLst>
        </xdr:cNvPr>
        <xdr:cNvSpPr/>
      </xdr:nvSpPr>
      <xdr:spPr>
        <a:xfrm>
          <a:off x="3213702" y="823383"/>
          <a:ext cx="1739298" cy="60325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Go to Overview</a:t>
          </a:r>
        </a:p>
      </xdr:txBody>
    </xdr:sp>
    <xdr:clientData/>
  </xdr:twoCellAnchor>
  <xdr:twoCellAnchor editAs="absolute">
    <xdr:from>
      <xdr:col>5</xdr:col>
      <xdr:colOff>584802</xdr:colOff>
      <xdr:row>31</xdr:row>
      <xdr:rowOff>0</xdr:rowOff>
    </xdr:from>
    <xdr:to>
      <xdr:col>7</xdr:col>
      <xdr:colOff>673100</xdr:colOff>
      <xdr:row>33</xdr:row>
      <xdr:rowOff>184</xdr:rowOff>
    </xdr:to>
    <xdr:sp macro="" textlink="">
      <xdr:nvSpPr>
        <xdr:cNvPr id="2" name="Rectangle: Rounded Corners 2">
          <a:hlinkClick xmlns:r="http://schemas.openxmlformats.org/officeDocument/2006/relationships" r:id="rId2"/>
          <a:extLst>
            <a:ext uri="{FF2B5EF4-FFF2-40B4-BE49-F238E27FC236}">
              <a16:creationId xmlns:a16="http://schemas.microsoft.com/office/drawing/2014/main" id="{6CA7CE8D-16A5-E548-8E9D-ED55F0718965}"/>
            </a:ext>
          </a:extLst>
        </xdr:cNvPr>
        <xdr:cNvSpPr/>
      </xdr:nvSpPr>
      <xdr:spPr>
        <a:xfrm>
          <a:off x="4864702" y="6244167"/>
          <a:ext cx="1739298" cy="391767"/>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ctr"/>
          <a:r>
            <a:rPr lang="en-GB" sz="1100"/>
            <a:t>Open Difficulty</a:t>
          </a:r>
        </a:p>
        <a:p>
          <a:pPr algn="ctr"/>
          <a:r>
            <a:rPr lang="en-GB" sz="1100"/>
            <a:t> levels: Further Guidance</a:t>
          </a:r>
        </a:p>
      </xdr:txBody>
    </xdr:sp>
    <xdr:clientData/>
  </xdr:twoCellAnchor>
  <xdr:twoCellAnchor editAs="absolute">
    <xdr:from>
      <xdr:col>1</xdr:col>
      <xdr:colOff>673100</xdr:colOff>
      <xdr:row>31</xdr:row>
      <xdr:rowOff>0</xdr:rowOff>
    </xdr:from>
    <xdr:to>
      <xdr:col>3</xdr:col>
      <xdr:colOff>761398</xdr:colOff>
      <xdr:row>33</xdr:row>
      <xdr:rowOff>184</xdr:rowOff>
    </xdr:to>
    <xdr:sp macro="" textlink="">
      <xdr:nvSpPr>
        <xdr:cNvPr id="3" name="Rectangle: Rounded Corners 2">
          <a:hlinkClick xmlns:r="http://schemas.openxmlformats.org/officeDocument/2006/relationships" r:id="rId3"/>
          <a:extLst>
            <a:ext uri="{FF2B5EF4-FFF2-40B4-BE49-F238E27FC236}">
              <a16:creationId xmlns:a16="http://schemas.microsoft.com/office/drawing/2014/main" id="{BF0AADFC-0C1F-7744-A704-0D9B1DEAE0D4}"/>
            </a:ext>
          </a:extLst>
        </xdr:cNvPr>
        <xdr:cNvSpPr/>
      </xdr:nvSpPr>
      <xdr:spPr>
        <a:xfrm>
          <a:off x="1651000" y="6244167"/>
          <a:ext cx="1739298" cy="391767"/>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ctr"/>
          <a:r>
            <a:rPr lang="en-GB" sz="1100"/>
            <a:t>Download Difficulty</a:t>
          </a:r>
        </a:p>
        <a:p>
          <a:pPr algn="ctr"/>
          <a:r>
            <a:rPr lang="en-GB" sz="1100"/>
            <a:t>Levels Booklet </a:t>
          </a:r>
        </a:p>
      </xdr:txBody>
    </xdr:sp>
    <xdr:clientData/>
  </xdr:twoCellAnchor>
  <xdr:twoCellAnchor editAs="absolute">
    <xdr:from>
      <xdr:col>3</xdr:col>
      <xdr:colOff>584802</xdr:colOff>
      <xdr:row>16</xdr:row>
      <xdr:rowOff>9766</xdr:rowOff>
    </xdr:from>
    <xdr:to>
      <xdr:col>5</xdr:col>
      <xdr:colOff>673100</xdr:colOff>
      <xdr:row>18</xdr:row>
      <xdr:rowOff>0</xdr:rowOff>
    </xdr:to>
    <xdr:sp macro="" textlink="">
      <xdr:nvSpPr>
        <xdr:cNvPr id="5" name="Rectangle: Rounded Corners 2">
          <a:hlinkClick xmlns:r="http://schemas.openxmlformats.org/officeDocument/2006/relationships" r:id="rId4"/>
          <a:extLst>
            <a:ext uri="{FF2B5EF4-FFF2-40B4-BE49-F238E27FC236}">
              <a16:creationId xmlns:a16="http://schemas.microsoft.com/office/drawing/2014/main" id="{A66F20A9-BB02-8B4A-9041-4EF1F52D50D2}"/>
            </a:ext>
          </a:extLst>
        </xdr:cNvPr>
        <xdr:cNvSpPr/>
      </xdr:nvSpPr>
      <xdr:spPr>
        <a:xfrm>
          <a:off x="3213702" y="3237683"/>
          <a:ext cx="1739298" cy="3924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ctr"/>
          <a:r>
            <a:rPr lang="en-GB" sz="1100"/>
            <a:t>Go to Administrative</a:t>
          </a:r>
        </a:p>
        <a:p>
          <a:pPr algn="ctr"/>
          <a:r>
            <a:rPr lang="en-GB" sz="1100"/>
            <a:t>Support Guide</a:t>
          </a:r>
        </a:p>
      </xdr:txBody>
    </xdr:sp>
    <xdr:clientData/>
  </xdr:twoCellAnchor>
  <xdr:twoCellAnchor editAs="oneCell">
    <xdr:from>
      <xdr:col>0</xdr:col>
      <xdr:colOff>0</xdr:colOff>
      <xdr:row>0</xdr:row>
      <xdr:rowOff>0</xdr:rowOff>
    </xdr:from>
    <xdr:to>
      <xdr:col>1</xdr:col>
      <xdr:colOff>114299</xdr:colOff>
      <xdr:row>4</xdr:row>
      <xdr:rowOff>65181</xdr:rowOff>
    </xdr:to>
    <xdr:pic>
      <xdr:nvPicPr>
        <xdr:cNvPr id="7" name="Picture 6">
          <a:extLst>
            <a:ext uri="{FF2B5EF4-FFF2-40B4-BE49-F238E27FC236}">
              <a16:creationId xmlns:a16="http://schemas.microsoft.com/office/drawing/2014/main" id="{14D645F1-4C01-EF48-BF54-912B181729B5}"/>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1092199" cy="877981"/>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25401</xdr:colOff>
      <xdr:row>0</xdr:row>
      <xdr:rowOff>0</xdr:rowOff>
    </xdr:from>
    <xdr:to>
      <xdr:col>2</xdr:col>
      <xdr:colOff>127000</xdr:colOff>
      <xdr:row>4</xdr:row>
      <xdr:rowOff>65181</xdr:rowOff>
    </xdr:to>
    <xdr:pic>
      <xdr:nvPicPr>
        <xdr:cNvPr id="2" name="Picture 1">
          <a:extLst>
            <a:ext uri="{FF2B5EF4-FFF2-40B4-BE49-F238E27FC236}">
              <a16:creationId xmlns:a16="http://schemas.microsoft.com/office/drawing/2014/main" id="{EF63525E-6CEA-AB44-9D78-BB85730FDD0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401" y="0"/>
          <a:ext cx="1142999" cy="877981"/>
        </a:xfrm>
        <a:prstGeom prst="rect">
          <a:avLst/>
        </a:prstGeom>
      </xdr:spPr>
    </xdr:pic>
    <xdr:clientData/>
  </xdr:twoCellAnchor>
  <xdr:twoCellAnchor editAs="absolute">
    <xdr:from>
      <xdr:col>14</xdr:col>
      <xdr:colOff>267302</xdr:colOff>
      <xdr:row>5</xdr:row>
      <xdr:rowOff>0</xdr:rowOff>
    </xdr:from>
    <xdr:to>
      <xdr:col>17</xdr:col>
      <xdr:colOff>0</xdr:colOff>
      <xdr:row>8</xdr:row>
      <xdr:rowOff>38100</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0971566A-8503-984B-AA4D-B71308961C98}"/>
            </a:ext>
          </a:extLst>
        </xdr:cNvPr>
        <xdr:cNvSpPr/>
      </xdr:nvSpPr>
      <xdr:spPr>
        <a:xfrm>
          <a:off x="6947502" y="10033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14</xdr:col>
      <xdr:colOff>267302</xdr:colOff>
      <xdr:row>49</xdr:row>
      <xdr:rowOff>114300</xdr:rowOff>
    </xdr:from>
    <xdr:to>
      <xdr:col>17</xdr:col>
      <xdr:colOff>0</xdr:colOff>
      <xdr:row>50</xdr:row>
      <xdr:rowOff>342900</xdr:rowOff>
    </xdr:to>
    <xdr:sp macro="" textlink="">
      <xdr:nvSpPr>
        <xdr:cNvPr id="4" name="Rectangle: Rounded Corners 2">
          <a:hlinkClick xmlns:r="http://schemas.openxmlformats.org/officeDocument/2006/relationships" r:id="rId2"/>
          <a:extLst>
            <a:ext uri="{FF2B5EF4-FFF2-40B4-BE49-F238E27FC236}">
              <a16:creationId xmlns:a16="http://schemas.microsoft.com/office/drawing/2014/main" id="{4B93A243-09D2-C540-B7EF-B7AD0A4D151B}"/>
            </a:ext>
          </a:extLst>
        </xdr:cNvPr>
        <xdr:cNvSpPr/>
      </xdr:nvSpPr>
      <xdr:spPr>
        <a:xfrm>
          <a:off x="6947502" y="98806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14</xdr:col>
      <xdr:colOff>267302</xdr:colOff>
      <xdr:row>68</xdr:row>
      <xdr:rowOff>254000</xdr:rowOff>
    </xdr:from>
    <xdr:to>
      <xdr:col>17</xdr:col>
      <xdr:colOff>0</xdr:colOff>
      <xdr:row>70</xdr:row>
      <xdr:rowOff>101600</xdr:rowOff>
    </xdr:to>
    <xdr:sp macro="" textlink="">
      <xdr:nvSpPr>
        <xdr:cNvPr id="5" name="Rectangle: Rounded Corners 2">
          <a:hlinkClick xmlns:r="http://schemas.openxmlformats.org/officeDocument/2006/relationships" r:id="rId2"/>
          <a:extLst>
            <a:ext uri="{FF2B5EF4-FFF2-40B4-BE49-F238E27FC236}">
              <a16:creationId xmlns:a16="http://schemas.microsoft.com/office/drawing/2014/main" id="{D716A2CA-23AB-1240-9186-26147EA343A1}"/>
            </a:ext>
          </a:extLst>
        </xdr:cNvPr>
        <xdr:cNvSpPr/>
      </xdr:nvSpPr>
      <xdr:spPr>
        <a:xfrm>
          <a:off x="6947502" y="195453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25401</xdr:colOff>
      <xdr:row>0</xdr:row>
      <xdr:rowOff>0</xdr:rowOff>
    </xdr:from>
    <xdr:to>
      <xdr:col>2</xdr:col>
      <xdr:colOff>127000</xdr:colOff>
      <xdr:row>4</xdr:row>
      <xdr:rowOff>65181</xdr:rowOff>
    </xdr:to>
    <xdr:pic>
      <xdr:nvPicPr>
        <xdr:cNvPr id="2" name="Picture 1">
          <a:extLst>
            <a:ext uri="{FF2B5EF4-FFF2-40B4-BE49-F238E27FC236}">
              <a16:creationId xmlns:a16="http://schemas.microsoft.com/office/drawing/2014/main" id="{C38F3565-9C15-8A4B-9E5B-75FEC070888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401" y="0"/>
          <a:ext cx="1142999" cy="877981"/>
        </a:xfrm>
        <a:prstGeom prst="rect">
          <a:avLst/>
        </a:prstGeom>
      </xdr:spPr>
    </xdr:pic>
    <xdr:clientData/>
  </xdr:twoCellAnchor>
  <xdr:twoCellAnchor editAs="absolute">
    <xdr:from>
      <xdr:col>14</xdr:col>
      <xdr:colOff>267302</xdr:colOff>
      <xdr:row>5</xdr:row>
      <xdr:rowOff>0</xdr:rowOff>
    </xdr:from>
    <xdr:to>
      <xdr:col>17</xdr:col>
      <xdr:colOff>0</xdr:colOff>
      <xdr:row>8</xdr:row>
      <xdr:rowOff>38100</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1541FEEF-E632-0A4F-AA91-A82002245734}"/>
            </a:ext>
          </a:extLst>
        </xdr:cNvPr>
        <xdr:cNvSpPr/>
      </xdr:nvSpPr>
      <xdr:spPr>
        <a:xfrm>
          <a:off x="6947502" y="10033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14</xdr:col>
      <xdr:colOff>267302</xdr:colOff>
      <xdr:row>49</xdr:row>
      <xdr:rowOff>114300</xdr:rowOff>
    </xdr:from>
    <xdr:to>
      <xdr:col>17</xdr:col>
      <xdr:colOff>0</xdr:colOff>
      <xdr:row>50</xdr:row>
      <xdr:rowOff>342900</xdr:rowOff>
    </xdr:to>
    <xdr:sp macro="" textlink="">
      <xdr:nvSpPr>
        <xdr:cNvPr id="4" name="Rectangle: Rounded Corners 2">
          <a:hlinkClick xmlns:r="http://schemas.openxmlformats.org/officeDocument/2006/relationships" r:id="rId2"/>
          <a:extLst>
            <a:ext uri="{FF2B5EF4-FFF2-40B4-BE49-F238E27FC236}">
              <a16:creationId xmlns:a16="http://schemas.microsoft.com/office/drawing/2014/main" id="{F9784A13-F882-4745-AB1C-E446277E7553}"/>
            </a:ext>
          </a:extLst>
        </xdr:cNvPr>
        <xdr:cNvSpPr/>
      </xdr:nvSpPr>
      <xdr:spPr>
        <a:xfrm>
          <a:off x="6947502" y="98806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14</xdr:col>
      <xdr:colOff>267302</xdr:colOff>
      <xdr:row>68</xdr:row>
      <xdr:rowOff>254000</xdr:rowOff>
    </xdr:from>
    <xdr:to>
      <xdr:col>17</xdr:col>
      <xdr:colOff>0</xdr:colOff>
      <xdr:row>70</xdr:row>
      <xdr:rowOff>101600</xdr:rowOff>
    </xdr:to>
    <xdr:sp macro="" textlink="">
      <xdr:nvSpPr>
        <xdr:cNvPr id="5" name="Rectangle: Rounded Corners 2">
          <a:hlinkClick xmlns:r="http://schemas.openxmlformats.org/officeDocument/2006/relationships" r:id="rId2"/>
          <a:extLst>
            <a:ext uri="{FF2B5EF4-FFF2-40B4-BE49-F238E27FC236}">
              <a16:creationId xmlns:a16="http://schemas.microsoft.com/office/drawing/2014/main" id="{0DC7197C-FBE3-D64E-A9BD-58F68B4181AB}"/>
            </a:ext>
          </a:extLst>
        </xdr:cNvPr>
        <xdr:cNvSpPr/>
      </xdr:nvSpPr>
      <xdr:spPr>
        <a:xfrm>
          <a:off x="6947502" y="195453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25401</xdr:colOff>
      <xdr:row>0</xdr:row>
      <xdr:rowOff>0</xdr:rowOff>
    </xdr:from>
    <xdr:to>
      <xdr:col>2</xdr:col>
      <xdr:colOff>127000</xdr:colOff>
      <xdr:row>4</xdr:row>
      <xdr:rowOff>65181</xdr:rowOff>
    </xdr:to>
    <xdr:pic>
      <xdr:nvPicPr>
        <xdr:cNvPr id="2" name="Picture 1">
          <a:extLst>
            <a:ext uri="{FF2B5EF4-FFF2-40B4-BE49-F238E27FC236}">
              <a16:creationId xmlns:a16="http://schemas.microsoft.com/office/drawing/2014/main" id="{DC1A139C-05EC-8748-8676-343D5329D46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401" y="0"/>
          <a:ext cx="1142999" cy="877981"/>
        </a:xfrm>
        <a:prstGeom prst="rect">
          <a:avLst/>
        </a:prstGeom>
      </xdr:spPr>
    </xdr:pic>
    <xdr:clientData/>
  </xdr:twoCellAnchor>
  <xdr:twoCellAnchor editAs="absolute">
    <xdr:from>
      <xdr:col>14</xdr:col>
      <xdr:colOff>267302</xdr:colOff>
      <xdr:row>5</xdr:row>
      <xdr:rowOff>0</xdr:rowOff>
    </xdr:from>
    <xdr:to>
      <xdr:col>17</xdr:col>
      <xdr:colOff>0</xdr:colOff>
      <xdr:row>8</xdr:row>
      <xdr:rowOff>38100</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BFE0BEAF-DBC3-DD4A-9A77-2DCCD8297CE1}"/>
            </a:ext>
          </a:extLst>
        </xdr:cNvPr>
        <xdr:cNvSpPr/>
      </xdr:nvSpPr>
      <xdr:spPr>
        <a:xfrm>
          <a:off x="6947502" y="10033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14</xdr:col>
      <xdr:colOff>267302</xdr:colOff>
      <xdr:row>49</xdr:row>
      <xdr:rowOff>114300</xdr:rowOff>
    </xdr:from>
    <xdr:to>
      <xdr:col>17</xdr:col>
      <xdr:colOff>0</xdr:colOff>
      <xdr:row>50</xdr:row>
      <xdr:rowOff>342900</xdr:rowOff>
    </xdr:to>
    <xdr:sp macro="" textlink="">
      <xdr:nvSpPr>
        <xdr:cNvPr id="4" name="Rectangle: Rounded Corners 2">
          <a:hlinkClick xmlns:r="http://schemas.openxmlformats.org/officeDocument/2006/relationships" r:id="rId2"/>
          <a:extLst>
            <a:ext uri="{FF2B5EF4-FFF2-40B4-BE49-F238E27FC236}">
              <a16:creationId xmlns:a16="http://schemas.microsoft.com/office/drawing/2014/main" id="{DB6B3078-4A6B-F042-8C9F-526A37C075BC}"/>
            </a:ext>
          </a:extLst>
        </xdr:cNvPr>
        <xdr:cNvSpPr/>
      </xdr:nvSpPr>
      <xdr:spPr>
        <a:xfrm>
          <a:off x="6947502" y="98806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14</xdr:col>
      <xdr:colOff>267302</xdr:colOff>
      <xdr:row>68</xdr:row>
      <xdr:rowOff>254000</xdr:rowOff>
    </xdr:from>
    <xdr:to>
      <xdr:col>17</xdr:col>
      <xdr:colOff>0</xdr:colOff>
      <xdr:row>70</xdr:row>
      <xdr:rowOff>101600</xdr:rowOff>
    </xdr:to>
    <xdr:sp macro="" textlink="">
      <xdr:nvSpPr>
        <xdr:cNvPr id="5" name="Rectangle: Rounded Corners 2">
          <a:hlinkClick xmlns:r="http://schemas.openxmlformats.org/officeDocument/2006/relationships" r:id="rId2"/>
          <a:extLst>
            <a:ext uri="{FF2B5EF4-FFF2-40B4-BE49-F238E27FC236}">
              <a16:creationId xmlns:a16="http://schemas.microsoft.com/office/drawing/2014/main" id="{2833BAAA-0F1D-3F46-9991-E6E7E10F8907}"/>
            </a:ext>
          </a:extLst>
        </xdr:cNvPr>
        <xdr:cNvSpPr/>
      </xdr:nvSpPr>
      <xdr:spPr>
        <a:xfrm>
          <a:off x="6947502" y="195453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25401</xdr:colOff>
      <xdr:row>0</xdr:row>
      <xdr:rowOff>0</xdr:rowOff>
    </xdr:from>
    <xdr:to>
      <xdr:col>2</xdr:col>
      <xdr:colOff>127000</xdr:colOff>
      <xdr:row>4</xdr:row>
      <xdr:rowOff>65181</xdr:rowOff>
    </xdr:to>
    <xdr:pic>
      <xdr:nvPicPr>
        <xdr:cNvPr id="2" name="Picture 1">
          <a:extLst>
            <a:ext uri="{FF2B5EF4-FFF2-40B4-BE49-F238E27FC236}">
              <a16:creationId xmlns:a16="http://schemas.microsoft.com/office/drawing/2014/main" id="{62E9C1DE-3F9C-E24E-9B41-23A871F8B16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401" y="0"/>
          <a:ext cx="1142999" cy="877981"/>
        </a:xfrm>
        <a:prstGeom prst="rect">
          <a:avLst/>
        </a:prstGeom>
      </xdr:spPr>
    </xdr:pic>
    <xdr:clientData/>
  </xdr:twoCellAnchor>
  <xdr:twoCellAnchor editAs="absolute">
    <xdr:from>
      <xdr:col>14</xdr:col>
      <xdr:colOff>267302</xdr:colOff>
      <xdr:row>5</xdr:row>
      <xdr:rowOff>0</xdr:rowOff>
    </xdr:from>
    <xdr:to>
      <xdr:col>17</xdr:col>
      <xdr:colOff>0</xdr:colOff>
      <xdr:row>8</xdr:row>
      <xdr:rowOff>38100</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C2727450-FA05-2D4A-B5F0-633C416A32B4}"/>
            </a:ext>
          </a:extLst>
        </xdr:cNvPr>
        <xdr:cNvSpPr/>
      </xdr:nvSpPr>
      <xdr:spPr>
        <a:xfrm>
          <a:off x="6947502" y="10033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14</xdr:col>
      <xdr:colOff>267302</xdr:colOff>
      <xdr:row>49</xdr:row>
      <xdr:rowOff>114300</xdr:rowOff>
    </xdr:from>
    <xdr:to>
      <xdr:col>17</xdr:col>
      <xdr:colOff>0</xdr:colOff>
      <xdr:row>50</xdr:row>
      <xdr:rowOff>342900</xdr:rowOff>
    </xdr:to>
    <xdr:sp macro="" textlink="">
      <xdr:nvSpPr>
        <xdr:cNvPr id="4" name="Rectangle: Rounded Corners 2">
          <a:hlinkClick xmlns:r="http://schemas.openxmlformats.org/officeDocument/2006/relationships" r:id="rId2"/>
          <a:extLst>
            <a:ext uri="{FF2B5EF4-FFF2-40B4-BE49-F238E27FC236}">
              <a16:creationId xmlns:a16="http://schemas.microsoft.com/office/drawing/2014/main" id="{AA757CEB-468D-5244-ABD2-DC6E4BD68C54}"/>
            </a:ext>
          </a:extLst>
        </xdr:cNvPr>
        <xdr:cNvSpPr/>
      </xdr:nvSpPr>
      <xdr:spPr>
        <a:xfrm>
          <a:off x="6947502" y="98806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14</xdr:col>
      <xdr:colOff>267302</xdr:colOff>
      <xdr:row>68</xdr:row>
      <xdr:rowOff>254000</xdr:rowOff>
    </xdr:from>
    <xdr:to>
      <xdr:col>17</xdr:col>
      <xdr:colOff>0</xdr:colOff>
      <xdr:row>70</xdr:row>
      <xdr:rowOff>101600</xdr:rowOff>
    </xdr:to>
    <xdr:sp macro="" textlink="">
      <xdr:nvSpPr>
        <xdr:cNvPr id="5" name="Rectangle: Rounded Corners 2">
          <a:hlinkClick xmlns:r="http://schemas.openxmlformats.org/officeDocument/2006/relationships" r:id="rId2"/>
          <a:extLst>
            <a:ext uri="{FF2B5EF4-FFF2-40B4-BE49-F238E27FC236}">
              <a16:creationId xmlns:a16="http://schemas.microsoft.com/office/drawing/2014/main" id="{21BDCA2A-931F-E947-8F35-87626E1BDFD9}"/>
            </a:ext>
          </a:extLst>
        </xdr:cNvPr>
        <xdr:cNvSpPr/>
      </xdr:nvSpPr>
      <xdr:spPr>
        <a:xfrm>
          <a:off x="6947502" y="195453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25401</xdr:colOff>
      <xdr:row>0</xdr:row>
      <xdr:rowOff>0</xdr:rowOff>
    </xdr:from>
    <xdr:to>
      <xdr:col>2</xdr:col>
      <xdr:colOff>127000</xdr:colOff>
      <xdr:row>4</xdr:row>
      <xdr:rowOff>65181</xdr:rowOff>
    </xdr:to>
    <xdr:pic>
      <xdr:nvPicPr>
        <xdr:cNvPr id="2" name="Picture 1">
          <a:extLst>
            <a:ext uri="{FF2B5EF4-FFF2-40B4-BE49-F238E27FC236}">
              <a16:creationId xmlns:a16="http://schemas.microsoft.com/office/drawing/2014/main" id="{9D0F1B2B-DCAD-7A44-AEE2-4AD60C61D2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401" y="0"/>
          <a:ext cx="1142999" cy="877981"/>
        </a:xfrm>
        <a:prstGeom prst="rect">
          <a:avLst/>
        </a:prstGeom>
      </xdr:spPr>
    </xdr:pic>
    <xdr:clientData/>
  </xdr:twoCellAnchor>
  <xdr:twoCellAnchor editAs="absolute">
    <xdr:from>
      <xdr:col>14</xdr:col>
      <xdr:colOff>267302</xdr:colOff>
      <xdr:row>5</xdr:row>
      <xdr:rowOff>0</xdr:rowOff>
    </xdr:from>
    <xdr:to>
      <xdr:col>17</xdr:col>
      <xdr:colOff>0</xdr:colOff>
      <xdr:row>8</xdr:row>
      <xdr:rowOff>38100</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51E2730E-291E-EF41-9F83-AEB25B79E8C0}"/>
            </a:ext>
          </a:extLst>
        </xdr:cNvPr>
        <xdr:cNvSpPr/>
      </xdr:nvSpPr>
      <xdr:spPr>
        <a:xfrm>
          <a:off x="6947502" y="10033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14</xdr:col>
      <xdr:colOff>267302</xdr:colOff>
      <xdr:row>49</xdr:row>
      <xdr:rowOff>114300</xdr:rowOff>
    </xdr:from>
    <xdr:to>
      <xdr:col>17</xdr:col>
      <xdr:colOff>0</xdr:colOff>
      <xdr:row>50</xdr:row>
      <xdr:rowOff>342900</xdr:rowOff>
    </xdr:to>
    <xdr:sp macro="" textlink="">
      <xdr:nvSpPr>
        <xdr:cNvPr id="4" name="Rectangle: Rounded Corners 2">
          <a:hlinkClick xmlns:r="http://schemas.openxmlformats.org/officeDocument/2006/relationships" r:id="rId2"/>
          <a:extLst>
            <a:ext uri="{FF2B5EF4-FFF2-40B4-BE49-F238E27FC236}">
              <a16:creationId xmlns:a16="http://schemas.microsoft.com/office/drawing/2014/main" id="{50EFCBC3-50D8-AD45-9902-F8AD385EA486}"/>
            </a:ext>
          </a:extLst>
        </xdr:cNvPr>
        <xdr:cNvSpPr/>
      </xdr:nvSpPr>
      <xdr:spPr>
        <a:xfrm>
          <a:off x="6947502" y="98806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14</xdr:col>
      <xdr:colOff>267302</xdr:colOff>
      <xdr:row>68</xdr:row>
      <xdr:rowOff>254000</xdr:rowOff>
    </xdr:from>
    <xdr:to>
      <xdr:col>17</xdr:col>
      <xdr:colOff>0</xdr:colOff>
      <xdr:row>70</xdr:row>
      <xdr:rowOff>101600</xdr:rowOff>
    </xdr:to>
    <xdr:sp macro="" textlink="">
      <xdr:nvSpPr>
        <xdr:cNvPr id="5" name="Rectangle: Rounded Corners 2">
          <a:hlinkClick xmlns:r="http://schemas.openxmlformats.org/officeDocument/2006/relationships" r:id="rId2"/>
          <a:extLst>
            <a:ext uri="{FF2B5EF4-FFF2-40B4-BE49-F238E27FC236}">
              <a16:creationId xmlns:a16="http://schemas.microsoft.com/office/drawing/2014/main" id="{55E6025A-7422-4F48-8448-2AE65A1349E0}"/>
            </a:ext>
          </a:extLst>
        </xdr:cNvPr>
        <xdr:cNvSpPr/>
      </xdr:nvSpPr>
      <xdr:spPr>
        <a:xfrm>
          <a:off x="6947502" y="195453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25401</xdr:colOff>
      <xdr:row>0</xdr:row>
      <xdr:rowOff>0</xdr:rowOff>
    </xdr:from>
    <xdr:to>
      <xdr:col>2</xdr:col>
      <xdr:colOff>127000</xdr:colOff>
      <xdr:row>4</xdr:row>
      <xdr:rowOff>65181</xdr:rowOff>
    </xdr:to>
    <xdr:pic>
      <xdr:nvPicPr>
        <xdr:cNvPr id="2" name="Picture 1">
          <a:extLst>
            <a:ext uri="{FF2B5EF4-FFF2-40B4-BE49-F238E27FC236}">
              <a16:creationId xmlns:a16="http://schemas.microsoft.com/office/drawing/2014/main" id="{FA2BE97B-0A2C-3A41-800C-7C9EE203E4F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401" y="0"/>
          <a:ext cx="1142999" cy="877981"/>
        </a:xfrm>
        <a:prstGeom prst="rect">
          <a:avLst/>
        </a:prstGeom>
      </xdr:spPr>
    </xdr:pic>
    <xdr:clientData/>
  </xdr:twoCellAnchor>
  <xdr:twoCellAnchor editAs="absolute">
    <xdr:from>
      <xdr:col>14</xdr:col>
      <xdr:colOff>267302</xdr:colOff>
      <xdr:row>4</xdr:row>
      <xdr:rowOff>190095</xdr:rowOff>
    </xdr:from>
    <xdr:to>
      <xdr:col>17</xdr:col>
      <xdr:colOff>0</xdr:colOff>
      <xdr:row>8</xdr:row>
      <xdr:rowOff>38100</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4FC4CC8B-010A-D04C-AD03-9CB93F5A339F}"/>
            </a:ext>
          </a:extLst>
        </xdr:cNvPr>
        <xdr:cNvSpPr/>
      </xdr:nvSpPr>
      <xdr:spPr>
        <a:xfrm>
          <a:off x="6947502" y="10033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14</xdr:col>
      <xdr:colOff>267302</xdr:colOff>
      <xdr:row>49</xdr:row>
      <xdr:rowOff>114300</xdr:rowOff>
    </xdr:from>
    <xdr:to>
      <xdr:col>17</xdr:col>
      <xdr:colOff>0</xdr:colOff>
      <xdr:row>50</xdr:row>
      <xdr:rowOff>342900</xdr:rowOff>
    </xdr:to>
    <xdr:sp macro="" textlink="">
      <xdr:nvSpPr>
        <xdr:cNvPr id="4" name="Rectangle: Rounded Corners 2">
          <a:hlinkClick xmlns:r="http://schemas.openxmlformats.org/officeDocument/2006/relationships" r:id="rId2"/>
          <a:extLst>
            <a:ext uri="{FF2B5EF4-FFF2-40B4-BE49-F238E27FC236}">
              <a16:creationId xmlns:a16="http://schemas.microsoft.com/office/drawing/2014/main" id="{4B46FBD5-8DB6-E446-92C7-E7ACDA406591}"/>
            </a:ext>
          </a:extLst>
        </xdr:cNvPr>
        <xdr:cNvSpPr/>
      </xdr:nvSpPr>
      <xdr:spPr>
        <a:xfrm>
          <a:off x="6947502" y="98806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14</xdr:col>
      <xdr:colOff>267302</xdr:colOff>
      <xdr:row>68</xdr:row>
      <xdr:rowOff>254000</xdr:rowOff>
    </xdr:from>
    <xdr:to>
      <xdr:col>17</xdr:col>
      <xdr:colOff>0</xdr:colOff>
      <xdr:row>70</xdr:row>
      <xdr:rowOff>101600</xdr:rowOff>
    </xdr:to>
    <xdr:sp macro="" textlink="">
      <xdr:nvSpPr>
        <xdr:cNvPr id="5" name="Rectangle: Rounded Corners 2">
          <a:hlinkClick xmlns:r="http://schemas.openxmlformats.org/officeDocument/2006/relationships" r:id="rId2"/>
          <a:extLst>
            <a:ext uri="{FF2B5EF4-FFF2-40B4-BE49-F238E27FC236}">
              <a16:creationId xmlns:a16="http://schemas.microsoft.com/office/drawing/2014/main" id="{273861C7-5B15-074A-9E6C-41FDBBC15BA1}"/>
            </a:ext>
          </a:extLst>
        </xdr:cNvPr>
        <xdr:cNvSpPr/>
      </xdr:nvSpPr>
      <xdr:spPr>
        <a:xfrm>
          <a:off x="6947502" y="195453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25401</xdr:colOff>
      <xdr:row>0</xdr:row>
      <xdr:rowOff>0</xdr:rowOff>
    </xdr:from>
    <xdr:to>
      <xdr:col>2</xdr:col>
      <xdr:colOff>127000</xdr:colOff>
      <xdr:row>4</xdr:row>
      <xdr:rowOff>65181</xdr:rowOff>
    </xdr:to>
    <xdr:pic>
      <xdr:nvPicPr>
        <xdr:cNvPr id="2" name="Picture 1">
          <a:extLst>
            <a:ext uri="{FF2B5EF4-FFF2-40B4-BE49-F238E27FC236}">
              <a16:creationId xmlns:a16="http://schemas.microsoft.com/office/drawing/2014/main" id="{3BF62D4F-6909-7C48-974B-9BFAA48A1C9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401" y="0"/>
          <a:ext cx="1142999" cy="877981"/>
        </a:xfrm>
        <a:prstGeom prst="rect">
          <a:avLst/>
        </a:prstGeom>
      </xdr:spPr>
    </xdr:pic>
    <xdr:clientData/>
  </xdr:twoCellAnchor>
  <xdr:twoCellAnchor editAs="absolute">
    <xdr:from>
      <xdr:col>14</xdr:col>
      <xdr:colOff>267302</xdr:colOff>
      <xdr:row>5</xdr:row>
      <xdr:rowOff>0</xdr:rowOff>
    </xdr:from>
    <xdr:to>
      <xdr:col>17</xdr:col>
      <xdr:colOff>0</xdr:colOff>
      <xdr:row>8</xdr:row>
      <xdr:rowOff>38100</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FC09EFDC-0B95-2E48-8BAE-F88C8B976109}"/>
            </a:ext>
          </a:extLst>
        </xdr:cNvPr>
        <xdr:cNvSpPr/>
      </xdr:nvSpPr>
      <xdr:spPr>
        <a:xfrm>
          <a:off x="6947502" y="10033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14</xdr:col>
      <xdr:colOff>267302</xdr:colOff>
      <xdr:row>49</xdr:row>
      <xdr:rowOff>114300</xdr:rowOff>
    </xdr:from>
    <xdr:to>
      <xdr:col>17</xdr:col>
      <xdr:colOff>0</xdr:colOff>
      <xdr:row>50</xdr:row>
      <xdr:rowOff>342900</xdr:rowOff>
    </xdr:to>
    <xdr:sp macro="" textlink="">
      <xdr:nvSpPr>
        <xdr:cNvPr id="4" name="Rectangle: Rounded Corners 2">
          <a:hlinkClick xmlns:r="http://schemas.openxmlformats.org/officeDocument/2006/relationships" r:id="rId2"/>
          <a:extLst>
            <a:ext uri="{FF2B5EF4-FFF2-40B4-BE49-F238E27FC236}">
              <a16:creationId xmlns:a16="http://schemas.microsoft.com/office/drawing/2014/main" id="{4C8B3EB4-BB58-C34D-8DA4-7626153DEB52}"/>
            </a:ext>
          </a:extLst>
        </xdr:cNvPr>
        <xdr:cNvSpPr/>
      </xdr:nvSpPr>
      <xdr:spPr>
        <a:xfrm>
          <a:off x="6947502" y="98806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14</xdr:col>
      <xdr:colOff>267302</xdr:colOff>
      <xdr:row>68</xdr:row>
      <xdr:rowOff>254000</xdr:rowOff>
    </xdr:from>
    <xdr:to>
      <xdr:col>17</xdr:col>
      <xdr:colOff>0</xdr:colOff>
      <xdr:row>70</xdr:row>
      <xdr:rowOff>101600</xdr:rowOff>
    </xdr:to>
    <xdr:sp macro="" textlink="">
      <xdr:nvSpPr>
        <xdr:cNvPr id="5" name="Rectangle: Rounded Corners 2">
          <a:hlinkClick xmlns:r="http://schemas.openxmlformats.org/officeDocument/2006/relationships" r:id="rId2"/>
          <a:extLst>
            <a:ext uri="{FF2B5EF4-FFF2-40B4-BE49-F238E27FC236}">
              <a16:creationId xmlns:a16="http://schemas.microsoft.com/office/drawing/2014/main" id="{5475DECA-7761-7F45-9E58-6A8FE1525DA9}"/>
            </a:ext>
          </a:extLst>
        </xdr:cNvPr>
        <xdr:cNvSpPr/>
      </xdr:nvSpPr>
      <xdr:spPr>
        <a:xfrm>
          <a:off x="6947502" y="195453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25401</xdr:colOff>
      <xdr:row>0</xdr:row>
      <xdr:rowOff>0</xdr:rowOff>
    </xdr:from>
    <xdr:to>
      <xdr:col>2</xdr:col>
      <xdr:colOff>127000</xdr:colOff>
      <xdr:row>4</xdr:row>
      <xdr:rowOff>65181</xdr:rowOff>
    </xdr:to>
    <xdr:pic>
      <xdr:nvPicPr>
        <xdr:cNvPr id="2" name="Picture 1">
          <a:extLst>
            <a:ext uri="{FF2B5EF4-FFF2-40B4-BE49-F238E27FC236}">
              <a16:creationId xmlns:a16="http://schemas.microsoft.com/office/drawing/2014/main" id="{6B9BD2DC-7FE0-2643-B131-E3A67789BE3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401" y="0"/>
          <a:ext cx="1142999" cy="877981"/>
        </a:xfrm>
        <a:prstGeom prst="rect">
          <a:avLst/>
        </a:prstGeom>
      </xdr:spPr>
    </xdr:pic>
    <xdr:clientData/>
  </xdr:twoCellAnchor>
  <xdr:twoCellAnchor editAs="absolute">
    <xdr:from>
      <xdr:col>14</xdr:col>
      <xdr:colOff>267302</xdr:colOff>
      <xdr:row>5</xdr:row>
      <xdr:rowOff>0</xdr:rowOff>
    </xdr:from>
    <xdr:to>
      <xdr:col>17</xdr:col>
      <xdr:colOff>336</xdr:colOff>
      <xdr:row>8</xdr:row>
      <xdr:rowOff>38100</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769B151B-3337-C646-BCCE-63F03F9A3081}"/>
            </a:ext>
          </a:extLst>
        </xdr:cNvPr>
        <xdr:cNvSpPr/>
      </xdr:nvSpPr>
      <xdr:spPr>
        <a:xfrm>
          <a:off x="6947502" y="10033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14</xdr:col>
      <xdr:colOff>267302</xdr:colOff>
      <xdr:row>49</xdr:row>
      <xdr:rowOff>114300</xdr:rowOff>
    </xdr:from>
    <xdr:to>
      <xdr:col>17</xdr:col>
      <xdr:colOff>336</xdr:colOff>
      <xdr:row>50</xdr:row>
      <xdr:rowOff>342900</xdr:rowOff>
    </xdr:to>
    <xdr:sp macro="" textlink="">
      <xdr:nvSpPr>
        <xdr:cNvPr id="4" name="Rectangle: Rounded Corners 2">
          <a:hlinkClick xmlns:r="http://schemas.openxmlformats.org/officeDocument/2006/relationships" r:id="rId2"/>
          <a:extLst>
            <a:ext uri="{FF2B5EF4-FFF2-40B4-BE49-F238E27FC236}">
              <a16:creationId xmlns:a16="http://schemas.microsoft.com/office/drawing/2014/main" id="{C3FF8DE0-5619-304B-A055-4F730810D252}"/>
            </a:ext>
          </a:extLst>
        </xdr:cNvPr>
        <xdr:cNvSpPr/>
      </xdr:nvSpPr>
      <xdr:spPr>
        <a:xfrm>
          <a:off x="6947502" y="98806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14</xdr:col>
      <xdr:colOff>267302</xdr:colOff>
      <xdr:row>68</xdr:row>
      <xdr:rowOff>254000</xdr:rowOff>
    </xdr:from>
    <xdr:to>
      <xdr:col>17</xdr:col>
      <xdr:colOff>336</xdr:colOff>
      <xdr:row>70</xdr:row>
      <xdr:rowOff>101600</xdr:rowOff>
    </xdr:to>
    <xdr:sp macro="" textlink="">
      <xdr:nvSpPr>
        <xdr:cNvPr id="5" name="Rectangle: Rounded Corners 2">
          <a:hlinkClick xmlns:r="http://schemas.openxmlformats.org/officeDocument/2006/relationships" r:id="rId2"/>
          <a:extLst>
            <a:ext uri="{FF2B5EF4-FFF2-40B4-BE49-F238E27FC236}">
              <a16:creationId xmlns:a16="http://schemas.microsoft.com/office/drawing/2014/main" id="{721C045D-BFEB-7845-B69F-7F0CD4D56D1A}"/>
            </a:ext>
          </a:extLst>
        </xdr:cNvPr>
        <xdr:cNvSpPr/>
      </xdr:nvSpPr>
      <xdr:spPr>
        <a:xfrm>
          <a:off x="6947502" y="195453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25401</xdr:colOff>
      <xdr:row>0</xdr:row>
      <xdr:rowOff>0</xdr:rowOff>
    </xdr:from>
    <xdr:to>
      <xdr:col>2</xdr:col>
      <xdr:colOff>127000</xdr:colOff>
      <xdr:row>4</xdr:row>
      <xdr:rowOff>65181</xdr:rowOff>
    </xdr:to>
    <xdr:pic>
      <xdr:nvPicPr>
        <xdr:cNvPr id="2" name="Picture 1">
          <a:extLst>
            <a:ext uri="{FF2B5EF4-FFF2-40B4-BE49-F238E27FC236}">
              <a16:creationId xmlns:a16="http://schemas.microsoft.com/office/drawing/2014/main" id="{157CC403-4511-0245-B4C3-6156D9F82CE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401" y="0"/>
          <a:ext cx="1142999" cy="877981"/>
        </a:xfrm>
        <a:prstGeom prst="rect">
          <a:avLst/>
        </a:prstGeom>
      </xdr:spPr>
    </xdr:pic>
    <xdr:clientData/>
  </xdr:twoCellAnchor>
  <xdr:twoCellAnchor editAs="absolute">
    <xdr:from>
      <xdr:col>14</xdr:col>
      <xdr:colOff>267302</xdr:colOff>
      <xdr:row>4</xdr:row>
      <xdr:rowOff>188783</xdr:rowOff>
    </xdr:from>
    <xdr:to>
      <xdr:col>17</xdr:col>
      <xdr:colOff>0</xdr:colOff>
      <xdr:row>8</xdr:row>
      <xdr:rowOff>38100</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21479B2B-BFB2-4E40-9554-DD03ADB70FAD}"/>
            </a:ext>
          </a:extLst>
        </xdr:cNvPr>
        <xdr:cNvSpPr/>
      </xdr:nvSpPr>
      <xdr:spPr>
        <a:xfrm>
          <a:off x="6947502" y="10033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14</xdr:col>
      <xdr:colOff>267302</xdr:colOff>
      <xdr:row>49</xdr:row>
      <xdr:rowOff>114300</xdr:rowOff>
    </xdr:from>
    <xdr:to>
      <xdr:col>17</xdr:col>
      <xdr:colOff>0</xdr:colOff>
      <xdr:row>50</xdr:row>
      <xdr:rowOff>342900</xdr:rowOff>
    </xdr:to>
    <xdr:sp macro="" textlink="">
      <xdr:nvSpPr>
        <xdr:cNvPr id="4" name="Rectangle: Rounded Corners 2">
          <a:hlinkClick xmlns:r="http://schemas.openxmlformats.org/officeDocument/2006/relationships" r:id="rId2"/>
          <a:extLst>
            <a:ext uri="{FF2B5EF4-FFF2-40B4-BE49-F238E27FC236}">
              <a16:creationId xmlns:a16="http://schemas.microsoft.com/office/drawing/2014/main" id="{9A9AF97C-E2B1-2B4F-BF49-96126B6E45D7}"/>
            </a:ext>
          </a:extLst>
        </xdr:cNvPr>
        <xdr:cNvSpPr/>
      </xdr:nvSpPr>
      <xdr:spPr>
        <a:xfrm>
          <a:off x="6947502" y="98806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14</xdr:col>
      <xdr:colOff>267302</xdr:colOff>
      <xdr:row>68</xdr:row>
      <xdr:rowOff>254000</xdr:rowOff>
    </xdr:from>
    <xdr:to>
      <xdr:col>17</xdr:col>
      <xdr:colOff>0</xdr:colOff>
      <xdr:row>70</xdr:row>
      <xdr:rowOff>101600</xdr:rowOff>
    </xdr:to>
    <xdr:sp macro="" textlink="">
      <xdr:nvSpPr>
        <xdr:cNvPr id="5" name="Rectangle: Rounded Corners 2">
          <a:hlinkClick xmlns:r="http://schemas.openxmlformats.org/officeDocument/2006/relationships" r:id="rId2"/>
          <a:extLst>
            <a:ext uri="{FF2B5EF4-FFF2-40B4-BE49-F238E27FC236}">
              <a16:creationId xmlns:a16="http://schemas.microsoft.com/office/drawing/2014/main" id="{2C487254-F151-5F46-93FB-EFB5D5115845}"/>
            </a:ext>
          </a:extLst>
        </xdr:cNvPr>
        <xdr:cNvSpPr/>
      </xdr:nvSpPr>
      <xdr:spPr>
        <a:xfrm>
          <a:off x="6947502" y="195453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25401</xdr:colOff>
      <xdr:row>0</xdr:row>
      <xdr:rowOff>0</xdr:rowOff>
    </xdr:from>
    <xdr:to>
      <xdr:col>2</xdr:col>
      <xdr:colOff>127000</xdr:colOff>
      <xdr:row>4</xdr:row>
      <xdr:rowOff>65181</xdr:rowOff>
    </xdr:to>
    <xdr:pic>
      <xdr:nvPicPr>
        <xdr:cNvPr id="2" name="Picture 1">
          <a:extLst>
            <a:ext uri="{FF2B5EF4-FFF2-40B4-BE49-F238E27FC236}">
              <a16:creationId xmlns:a16="http://schemas.microsoft.com/office/drawing/2014/main" id="{9CCC84D8-6144-5C42-B913-D27E3EFB657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401" y="0"/>
          <a:ext cx="1142999" cy="877981"/>
        </a:xfrm>
        <a:prstGeom prst="rect">
          <a:avLst/>
        </a:prstGeom>
      </xdr:spPr>
    </xdr:pic>
    <xdr:clientData/>
  </xdr:twoCellAnchor>
  <xdr:twoCellAnchor editAs="absolute">
    <xdr:from>
      <xdr:col>14</xdr:col>
      <xdr:colOff>267302</xdr:colOff>
      <xdr:row>5</xdr:row>
      <xdr:rowOff>0</xdr:rowOff>
    </xdr:from>
    <xdr:to>
      <xdr:col>17</xdr:col>
      <xdr:colOff>0</xdr:colOff>
      <xdr:row>8</xdr:row>
      <xdr:rowOff>38100</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6E148455-DACC-A348-B73D-5097329FE514}"/>
            </a:ext>
          </a:extLst>
        </xdr:cNvPr>
        <xdr:cNvSpPr/>
      </xdr:nvSpPr>
      <xdr:spPr>
        <a:xfrm>
          <a:off x="6947502" y="10033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14</xdr:col>
      <xdr:colOff>267302</xdr:colOff>
      <xdr:row>49</xdr:row>
      <xdr:rowOff>114300</xdr:rowOff>
    </xdr:from>
    <xdr:to>
      <xdr:col>17</xdr:col>
      <xdr:colOff>0</xdr:colOff>
      <xdr:row>50</xdr:row>
      <xdr:rowOff>342900</xdr:rowOff>
    </xdr:to>
    <xdr:sp macro="" textlink="">
      <xdr:nvSpPr>
        <xdr:cNvPr id="4" name="Rectangle: Rounded Corners 2">
          <a:hlinkClick xmlns:r="http://schemas.openxmlformats.org/officeDocument/2006/relationships" r:id="rId2"/>
          <a:extLst>
            <a:ext uri="{FF2B5EF4-FFF2-40B4-BE49-F238E27FC236}">
              <a16:creationId xmlns:a16="http://schemas.microsoft.com/office/drawing/2014/main" id="{380F3DB3-FE15-8B40-B878-3E57540ECA50}"/>
            </a:ext>
          </a:extLst>
        </xdr:cNvPr>
        <xdr:cNvSpPr/>
      </xdr:nvSpPr>
      <xdr:spPr>
        <a:xfrm>
          <a:off x="6947502" y="98806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14</xdr:col>
      <xdr:colOff>267302</xdr:colOff>
      <xdr:row>68</xdr:row>
      <xdr:rowOff>254000</xdr:rowOff>
    </xdr:from>
    <xdr:to>
      <xdr:col>17</xdr:col>
      <xdr:colOff>0</xdr:colOff>
      <xdr:row>70</xdr:row>
      <xdr:rowOff>101600</xdr:rowOff>
    </xdr:to>
    <xdr:sp macro="" textlink="">
      <xdr:nvSpPr>
        <xdr:cNvPr id="5" name="Rectangle: Rounded Corners 2">
          <a:hlinkClick xmlns:r="http://schemas.openxmlformats.org/officeDocument/2006/relationships" r:id="rId2"/>
          <a:extLst>
            <a:ext uri="{FF2B5EF4-FFF2-40B4-BE49-F238E27FC236}">
              <a16:creationId xmlns:a16="http://schemas.microsoft.com/office/drawing/2014/main" id="{74394CDD-D821-B94D-B590-B45FACB4C236}"/>
            </a:ext>
          </a:extLst>
        </xdr:cNvPr>
        <xdr:cNvSpPr/>
      </xdr:nvSpPr>
      <xdr:spPr>
        <a:xfrm>
          <a:off x="6947502" y="195453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876299</xdr:colOff>
      <xdr:row>4</xdr:row>
      <xdr:rowOff>115981</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092199" cy="877981"/>
        </a:xfrm>
        <a:prstGeom prst="rect">
          <a:avLst/>
        </a:prstGeom>
      </xdr:spPr>
    </xdr:pic>
    <xdr:clientData/>
  </xdr:twoCellAnchor>
  <xdr:twoCellAnchor editAs="absolute">
    <xdr:from>
      <xdr:col>6</xdr:col>
      <xdr:colOff>512836</xdr:colOff>
      <xdr:row>0</xdr:row>
      <xdr:rowOff>76199</xdr:rowOff>
    </xdr:from>
    <xdr:to>
      <xdr:col>9</xdr:col>
      <xdr:colOff>0</xdr:colOff>
      <xdr:row>3</xdr:row>
      <xdr:rowOff>114299</xdr:rowOff>
    </xdr:to>
    <xdr:sp macro="" textlink="">
      <xdr:nvSpPr>
        <xdr:cNvPr id="24" name="Rectangle: Rounded Corners 2">
          <a:hlinkClick xmlns:r="http://schemas.openxmlformats.org/officeDocument/2006/relationships" r:id="rId2"/>
          <a:extLst>
            <a:ext uri="{FF2B5EF4-FFF2-40B4-BE49-F238E27FC236}">
              <a16:creationId xmlns:a16="http://schemas.microsoft.com/office/drawing/2014/main" id="{55CB4557-DAA0-6841-B147-46B78D5DD0F0}"/>
            </a:ext>
          </a:extLst>
        </xdr:cNvPr>
        <xdr:cNvSpPr/>
      </xdr:nvSpPr>
      <xdr:spPr>
        <a:xfrm>
          <a:off x="8132836" y="76199"/>
          <a:ext cx="1747764"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Go to Introduction</a:t>
          </a:r>
        </a:p>
      </xdr:txBody>
    </xdr:sp>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25401</xdr:colOff>
      <xdr:row>0</xdr:row>
      <xdr:rowOff>0</xdr:rowOff>
    </xdr:from>
    <xdr:to>
      <xdr:col>2</xdr:col>
      <xdr:colOff>127000</xdr:colOff>
      <xdr:row>4</xdr:row>
      <xdr:rowOff>65181</xdr:rowOff>
    </xdr:to>
    <xdr:pic>
      <xdr:nvPicPr>
        <xdr:cNvPr id="2" name="Picture 1">
          <a:extLst>
            <a:ext uri="{FF2B5EF4-FFF2-40B4-BE49-F238E27FC236}">
              <a16:creationId xmlns:a16="http://schemas.microsoft.com/office/drawing/2014/main" id="{593729B7-42C1-F24B-BF18-82ADCE8F641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401" y="0"/>
          <a:ext cx="1142999" cy="877981"/>
        </a:xfrm>
        <a:prstGeom prst="rect">
          <a:avLst/>
        </a:prstGeom>
      </xdr:spPr>
    </xdr:pic>
    <xdr:clientData/>
  </xdr:twoCellAnchor>
  <xdr:twoCellAnchor editAs="absolute">
    <xdr:from>
      <xdr:col>14</xdr:col>
      <xdr:colOff>267302</xdr:colOff>
      <xdr:row>5</xdr:row>
      <xdr:rowOff>0</xdr:rowOff>
    </xdr:from>
    <xdr:to>
      <xdr:col>17</xdr:col>
      <xdr:colOff>0</xdr:colOff>
      <xdr:row>8</xdr:row>
      <xdr:rowOff>38100</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BED1F91C-DBD0-F742-8105-F708B747641D}"/>
            </a:ext>
          </a:extLst>
        </xdr:cNvPr>
        <xdr:cNvSpPr/>
      </xdr:nvSpPr>
      <xdr:spPr>
        <a:xfrm>
          <a:off x="6947502" y="10033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14</xdr:col>
      <xdr:colOff>267302</xdr:colOff>
      <xdr:row>49</xdr:row>
      <xdr:rowOff>114300</xdr:rowOff>
    </xdr:from>
    <xdr:to>
      <xdr:col>17</xdr:col>
      <xdr:colOff>0</xdr:colOff>
      <xdr:row>50</xdr:row>
      <xdr:rowOff>342900</xdr:rowOff>
    </xdr:to>
    <xdr:sp macro="" textlink="">
      <xdr:nvSpPr>
        <xdr:cNvPr id="4" name="Rectangle: Rounded Corners 2">
          <a:hlinkClick xmlns:r="http://schemas.openxmlformats.org/officeDocument/2006/relationships" r:id="rId2"/>
          <a:extLst>
            <a:ext uri="{FF2B5EF4-FFF2-40B4-BE49-F238E27FC236}">
              <a16:creationId xmlns:a16="http://schemas.microsoft.com/office/drawing/2014/main" id="{CAD3564F-1036-E842-8AD5-FB3EF92AF73F}"/>
            </a:ext>
          </a:extLst>
        </xdr:cNvPr>
        <xdr:cNvSpPr/>
      </xdr:nvSpPr>
      <xdr:spPr>
        <a:xfrm>
          <a:off x="6947502" y="98806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14</xdr:col>
      <xdr:colOff>267302</xdr:colOff>
      <xdr:row>68</xdr:row>
      <xdr:rowOff>254000</xdr:rowOff>
    </xdr:from>
    <xdr:to>
      <xdr:col>17</xdr:col>
      <xdr:colOff>0</xdr:colOff>
      <xdr:row>70</xdr:row>
      <xdr:rowOff>101600</xdr:rowOff>
    </xdr:to>
    <xdr:sp macro="" textlink="">
      <xdr:nvSpPr>
        <xdr:cNvPr id="5" name="Rectangle: Rounded Corners 2">
          <a:hlinkClick xmlns:r="http://schemas.openxmlformats.org/officeDocument/2006/relationships" r:id="rId2"/>
          <a:extLst>
            <a:ext uri="{FF2B5EF4-FFF2-40B4-BE49-F238E27FC236}">
              <a16:creationId xmlns:a16="http://schemas.microsoft.com/office/drawing/2014/main" id="{060DBF84-AC53-3741-9842-CF8F6A3B39AE}"/>
            </a:ext>
          </a:extLst>
        </xdr:cNvPr>
        <xdr:cNvSpPr/>
      </xdr:nvSpPr>
      <xdr:spPr>
        <a:xfrm>
          <a:off x="6947502" y="195453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25401</xdr:colOff>
      <xdr:row>0</xdr:row>
      <xdr:rowOff>0</xdr:rowOff>
    </xdr:from>
    <xdr:to>
      <xdr:col>2</xdr:col>
      <xdr:colOff>127000</xdr:colOff>
      <xdr:row>4</xdr:row>
      <xdr:rowOff>65181</xdr:rowOff>
    </xdr:to>
    <xdr:pic>
      <xdr:nvPicPr>
        <xdr:cNvPr id="2" name="Picture 1">
          <a:extLst>
            <a:ext uri="{FF2B5EF4-FFF2-40B4-BE49-F238E27FC236}">
              <a16:creationId xmlns:a16="http://schemas.microsoft.com/office/drawing/2014/main" id="{67308663-04A2-BB42-ACDD-BCDFDADB8B1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401" y="0"/>
          <a:ext cx="1142999" cy="877981"/>
        </a:xfrm>
        <a:prstGeom prst="rect">
          <a:avLst/>
        </a:prstGeom>
      </xdr:spPr>
    </xdr:pic>
    <xdr:clientData/>
  </xdr:twoCellAnchor>
  <xdr:twoCellAnchor editAs="absolute">
    <xdr:from>
      <xdr:col>14</xdr:col>
      <xdr:colOff>267302</xdr:colOff>
      <xdr:row>5</xdr:row>
      <xdr:rowOff>0</xdr:rowOff>
    </xdr:from>
    <xdr:to>
      <xdr:col>17</xdr:col>
      <xdr:colOff>0</xdr:colOff>
      <xdr:row>8</xdr:row>
      <xdr:rowOff>38100</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51ADC961-F914-FB40-885D-C89E688AC076}"/>
            </a:ext>
          </a:extLst>
        </xdr:cNvPr>
        <xdr:cNvSpPr/>
      </xdr:nvSpPr>
      <xdr:spPr>
        <a:xfrm>
          <a:off x="6947502" y="10033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14</xdr:col>
      <xdr:colOff>267302</xdr:colOff>
      <xdr:row>49</xdr:row>
      <xdr:rowOff>114300</xdr:rowOff>
    </xdr:from>
    <xdr:to>
      <xdr:col>17</xdr:col>
      <xdr:colOff>0</xdr:colOff>
      <xdr:row>50</xdr:row>
      <xdr:rowOff>342900</xdr:rowOff>
    </xdr:to>
    <xdr:sp macro="" textlink="">
      <xdr:nvSpPr>
        <xdr:cNvPr id="4" name="Rectangle: Rounded Corners 2">
          <a:hlinkClick xmlns:r="http://schemas.openxmlformats.org/officeDocument/2006/relationships" r:id="rId2"/>
          <a:extLst>
            <a:ext uri="{FF2B5EF4-FFF2-40B4-BE49-F238E27FC236}">
              <a16:creationId xmlns:a16="http://schemas.microsoft.com/office/drawing/2014/main" id="{9285EE44-2B60-2147-9719-58F65D00C8B9}"/>
            </a:ext>
          </a:extLst>
        </xdr:cNvPr>
        <xdr:cNvSpPr/>
      </xdr:nvSpPr>
      <xdr:spPr>
        <a:xfrm>
          <a:off x="6947502" y="98806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14</xdr:col>
      <xdr:colOff>267302</xdr:colOff>
      <xdr:row>68</xdr:row>
      <xdr:rowOff>254000</xdr:rowOff>
    </xdr:from>
    <xdr:to>
      <xdr:col>17</xdr:col>
      <xdr:colOff>0</xdr:colOff>
      <xdr:row>70</xdr:row>
      <xdr:rowOff>101600</xdr:rowOff>
    </xdr:to>
    <xdr:sp macro="" textlink="">
      <xdr:nvSpPr>
        <xdr:cNvPr id="5" name="Rectangle: Rounded Corners 2">
          <a:hlinkClick xmlns:r="http://schemas.openxmlformats.org/officeDocument/2006/relationships" r:id="rId2"/>
          <a:extLst>
            <a:ext uri="{FF2B5EF4-FFF2-40B4-BE49-F238E27FC236}">
              <a16:creationId xmlns:a16="http://schemas.microsoft.com/office/drawing/2014/main" id="{823ADE09-4556-D64A-A185-729835B867E9}"/>
            </a:ext>
          </a:extLst>
        </xdr:cNvPr>
        <xdr:cNvSpPr/>
      </xdr:nvSpPr>
      <xdr:spPr>
        <a:xfrm>
          <a:off x="6947502" y="195453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25401</xdr:colOff>
      <xdr:row>0</xdr:row>
      <xdr:rowOff>0</xdr:rowOff>
    </xdr:from>
    <xdr:to>
      <xdr:col>2</xdr:col>
      <xdr:colOff>127000</xdr:colOff>
      <xdr:row>4</xdr:row>
      <xdr:rowOff>65181</xdr:rowOff>
    </xdr:to>
    <xdr:pic>
      <xdr:nvPicPr>
        <xdr:cNvPr id="2" name="Picture 1">
          <a:extLst>
            <a:ext uri="{FF2B5EF4-FFF2-40B4-BE49-F238E27FC236}">
              <a16:creationId xmlns:a16="http://schemas.microsoft.com/office/drawing/2014/main" id="{2566A789-9B59-9245-8BAC-0278B3CCE28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401" y="0"/>
          <a:ext cx="1142999" cy="877981"/>
        </a:xfrm>
        <a:prstGeom prst="rect">
          <a:avLst/>
        </a:prstGeom>
      </xdr:spPr>
    </xdr:pic>
    <xdr:clientData/>
  </xdr:twoCellAnchor>
  <xdr:twoCellAnchor editAs="absolute">
    <xdr:from>
      <xdr:col>14</xdr:col>
      <xdr:colOff>267302</xdr:colOff>
      <xdr:row>5</xdr:row>
      <xdr:rowOff>0</xdr:rowOff>
    </xdr:from>
    <xdr:to>
      <xdr:col>17</xdr:col>
      <xdr:colOff>0</xdr:colOff>
      <xdr:row>8</xdr:row>
      <xdr:rowOff>38100</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6A31F7CA-A214-0847-933C-266692BE17E8}"/>
            </a:ext>
          </a:extLst>
        </xdr:cNvPr>
        <xdr:cNvSpPr/>
      </xdr:nvSpPr>
      <xdr:spPr>
        <a:xfrm>
          <a:off x="6947502" y="10033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14</xdr:col>
      <xdr:colOff>267302</xdr:colOff>
      <xdr:row>49</xdr:row>
      <xdr:rowOff>114300</xdr:rowOff>
    </xdr:from>
    <xdr:to>
      <xdr:col>17</xdr:col>
      <xdr:colOff>0</xdr:colOff>
      <xdr:row>50</xdr:row>
      <xdr:rowOff>342900</xdr:rowOff>
    </xdr:to>
    <xdr:sp macro="" textlink="">
      <xdr:nvSpPr>
        <xdr:cNvPr id="4" name="Rectangle: Rounded Corners 2">
          <a:hlinkClick xmlns:r="http://schemas.openxmlformats.org/officeDocument/2006/relationships" r:id="rId2"/>
          <a:extLst>
            <a:ext uri="{FF2B5EF4-FFF2-40B4-BE49-F238E27FC236}">
              <a16:creationId xmlns:a16="http://schemas.microsoft.com/office/drawing/2014/main" id="{893EAEB6-4CB6-C647-84E6-EDC4677F9F1A}"/>
            </a:ext>
          </a:extLst>
        </xdr:cNvPr>
        <xdr:cNvSpPr/>
      </xdr:nvSpPr>
      <xdr:spPr>
        <a:xfrm>
          <a:off x="6947502" y="98806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14</xdr:col>
      <xdr:colOff>267302</xdr:colOff>
      <xdr:row>68</xdr:row>
      <xdr:rowOff>254000</xdr:rowOff>
    </xdr:from>
    <xdr:to>
      <xdr:col>17</xdr:col>
      <xdr:colOff>0</xdr:colOff>
      <xdr:row>70</xdr:row>
      <xdr:rowOff>101600</xdr:rowOff>
    </xdr:to>
    <xdr:sp macro="" textlink="">
      <xdr:nvSpPr>
        <xdr:cNvPr id="5" name="Rectangle: Rounded Corners 2">
          <a:hlinkClick xmlns:r="http://schemas.openxmlformats.org/officeDocument/2006/relationships" r:id="rId2"/>
          <a:extLst>
            <a:ext uri="{FF2B5EF4-FFF2-40B4-BE49-F238E27FC236}">
              <a16:creationId xmlns:a16="http://schemas.microsoft.com/office/drawing/2014/main" id="{FDD49819-1D57-A64C-A916-A1F9B814FE51}"/>
            </a:ext>
          </a:extLst>
        </xdr:cNvPr>
        <xdr:cNvSpPr/>
      </xdr:nvSpPr>
      <xdr:spPr>
        <a:xfrm>
          <a:off x="6947502" y="195453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25401</xdr:colOff>
      <xdr:row>0</xdr:row>
      <xdr:rowOff>0</xdr:rowOff>
    </xdr:from>
    <xdr:to>
      <xdr:col>2</xdr:col>
      <xdr:colOff>127000</xdr:colOff>
      <xdr:row>4</xdr:row>
      <xdr:rowOff>65181</xdr:rowOff>
    </xdr:to>
    <xdr:pic>
      <xdr:nvPicPr>
        <xdr:cNvPr id="2" name="Picture 1">
          <a:extLst>
            <a:ext uri="{FF2B5EF4-FFF2-40B4-BE49-F238E27FC236}">
              <a16:creationId xmlns:a16="http://schemas.microsoft.com/office/drawing/2014/main" id="{0727F28E-4A17-0A47-95C0-4A386AD17A5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401" y="0"/>
          <a:ext cx="1142999" cy="877981"/>
        </a:xfrm>
        <a:prstGeom prst="rect">
          <a:avLst/>
        </a:prstGeom>
      </xdr:spPr>
    </xdr:pic>
    <xdr:clientData/>
  </xdr:twoCellAnchor>
  <xdr:twoCellAnchor editAs="absolute">
    <xdr:from>
      <xdr:col>14</xdr:col>
      <xdr:colOff>267302</xdr:colOff>
      <xdr:row>5</xdr:row>
      <xdr:rowOff>444</xdr:rowOff>
    </xdr:from>
    <xdr:to>
      <xdr:col>17</xdr:col>
      <xdr:colOff>0</xdr:colOff>
      <xdr:row>8</xdr:row>
      <xdr:rowOff>38100</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11BF1D3F-5B88-B649-8356-35A4B9CDC7ED}"/>
            </a:ext>
          </a:extLst>
        </xdr:cNvPr>
        <xdr:cNvSpPr/>
      </xdr:nvSpPr>
      <xdr:spPr>
        <a:xfrm>
          <a:off x="6947502" y="10033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14</xdr:col>
      <xdr:colOff>267302</xdr:colOff>
      <xdr:row>49</xdr:row>
      <xdr:rowOff>114300</xdr:rowOff>
    </xdr:from>
    <xdr:to>
      <xdr:col>17</xdr:col>
      <xdr:colOff>0</xdr:colOff>
      <xdr:row>50</xdr:row>
      <xdr:rowOff>342900</xdr:rowOff>
    </xdr:to>
    <xdr:sp macro="" textlink="">
      <xdr:nvSpPr>
        <xdr:cNvPr id="4" name="Rectangle: Rounded Corners 2">
          <a:hlinkClick xmlns:r="http://schemas.openxmlformats.org/officeDocument/2006/relationships" r:id="rId2"/>
          <a:extLst>
            <a:ext uri="{FF2B5EF4-FFF2-40B4-BE49-F238E27FC236}">
              <a16:creationId xmlns:a16="http://schemas.microsoft.com/office/drawing/2014/main" id="{EDCC07FB-B8C4-A04B-BE67-05695F192D6A}"/>
            </a:ext>
          </a:extLst>
        </xdr:cNvPr>
        <xdr:cNvSpPr/>
      </xdr:nvSpPr>
      <xdr:spPr>
        <a:xfrm>
          <a:off x="6947502" y="98806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14</xdr:col>
      <xdr:colOff>267302</xdr:colOff>
      <xdr:row>68</xdr:row>
      <xdr:rowOff>254000</xdr:rowOff>
    </xdr:from>
    <xdr:to>
      <xdr:col>17</xdr:col>
      <xdr:colOff>0</xdr:colOff>
      <xdr:row>70</xdr:row>
      <xdr:rowOff>101600</xdr:rowOff>
    </xdr:to>
    <xdr:sp macro="" textlink="">
      <xdr:nvSpPr>
        <xdr:cNvPr id="5" name="Rectangle: Rounded Corners 2">
          <a:hlinkClick xmlns:r="http://schemas.openxmlformats.org/officeDocument/2006/relationships" r:id="rId2"/>
          <a:extLst>
            <a:ext uri="{FF2B5EF4-FFF2-40B4-BE49-F238E27FC236}">
              <a16:creationId xmlns:a16="http://schemas.microsoft.com/office/drawing/2014/main" id="{B6303ADE-9443-6D4D-927A-879BCF8C6206}"/>
            </a:ext>
          </a:extLst>
        </xdr:cNvPr>
        <xdr:cNvSpPr/>
      </xdr:nvSpPr>
      <xdr:spPr>
        <a:xfrm>
          <a:off x="6947502" y="195453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25401</xdr:colOff>
      <xdr:row>0</xdr:row>
      <xdr:rowOff>0</xdr:rowOff>
    </xdr:from>
    <xdr:to>
      <xdr:col>2</xdr:col>
      <xdr:colOff>127000</xdr:colOff>
      <xdr:row>4</xdr:row>
      <xdr:rowOff>65181</xdr:rowOff>
    </xdr:to>
    <xdr:pic>
      <xdr:nvPicPr>
        <xdr:cNvPr id="2" name="Picture 1">
          <a:extLst>
            <a:ext uri="{FF2B5EF4-FFF2-40B4-BE49-F238E27FC236}">
              <a16:creationId xmlns:a16="http://schemas.microsoft.com/office/drawing/2014/main" id="{B68DF6D2-6601-454B-AA10-A463F3B8E6A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401" y="0"/>
          <a:ext cx="1142999" cy="877981"/>
        </a:xfrm>
        <a:prstGeom prst="rect">
          <a:avLst/>
        </a:prstGeom>
      </xdr:spPr>
    </xdr:pic>
    <xdr:clientData/>
  </xdr:twoCellAnchor>
  <xdr:twoCellAnchor editAs="absolute">
    <xdr:from>
      <xdr:col>14</xdr:col>
      <xdr:colOff>267302</xdr:colOff>
      <xdr:row>5</xdr:row>
      <xdr:rowOff>0</xdr:rowOff>
    </xdr:from>
    <xdr:to>
      <xdr:col>17</xdr:col>
      <xdr:colOff>0</xdr:colOff>
      <xdr:row>8</xdr:row>
      <xdr:rowOff>38100</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D4A65C0B-F19E-084D-BCFF-F8E2596C0859}"/>
            </a:ext>
          </a:extLst>
        </xdr:cNvPr>
        <xdr:cNvSpPr/>
      </xdr:nvSpPr>
      <xdr:spPr>
        <a:xfrm>
          <a:off x="6947502" y="10033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14</xdr:col>
      <xdr:colOff>267302</xdr:colOff>
      <xdr:row>49</xdr:row>
      <xdr:rowOff>114300</xdr:rowOff>
    </xdr:from>
    <xdr:to>
      <xdr:col>17</xdr:col>
      <xdr:colOff>0</xdr:colOff>
      <xdr:row>50</xdr:row>
      <xdr:rowOff>342900</xdr:rowOff>
    </xdr:to>
    <xdr:sp macro="" textlink="">
      <xdr:nvSpPr>
        <xdr:cNvPr id="4" name="Rectangle: Rounded Corners 2">
          <a:hlinkClick xmlns:r="http://schemas.openxmlformats.org/officeDocument/2006/relationships" r:id="rId2"/>
          <a:extLst>
            <a:ext uri="{FF2B5EF4-FFF2-40B4-BE49-F238E27FC236}">
              <a16:creationId xmlns:a16="http://schemas.microsoft.com/office/drawing/2014/main" id="{4368EA6C-B5CF-C341-B6DB-BDA7309C4134}"/>
            </a:ext>
          </a:extLst>
        </xdr:cNvPr>
        <xdr:cNvSpPr/>
      </xdr:nvSpPr>
      <xdr:spPr>
        <a:xfrm>
          <a:off x="6947502" y="98806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14</xdr:col>
      <xdr:colOff>267302</xdr:colOff>
      <xdr:row>68</xdr:row>
      <xdr:rowOff>254000</xdr:rowOff>
    </xdr:from>
    <xdr:to>
      <xdr:col>17</xdr:col>
      <xdr:colOff>0</xdr:colOff>
      <xdr:row>70</xdr:row>
      <xdr:rowOff>101600</xdr:rowOff>
    </xdr:to>
    <xdr:sp macro="" textlink="">
      <xdr:nvSpPr>
        <xdr:cNvPr id="5" name="Rectangle: Rounded Corners 2">
          <a:hlinkClick xmlns:r="http://schemas.openxmlformats.org/officeDocument/2006/relationships" r:id="rId2"/>
          <a:extLst>
            <a:ext uri="{FF2B5EF4-FFF2-40B4-BE49-F238E27FC236}">
              <a16:creationId xmlns:a16="http://schemas.microsoft.com/office/drawing/2014/main" id="{4B9BF643-25B1-994B-95BF-830B9408847E}"/>
            </a:ext>
          </a:extLst>
        </xdr:cNvPr>
        <xdr:cNvSpPr/>
      </xdr:nvSpPr>
      <xdr:spPr>
        <a:xfrm>
          <a:off x="6947502" y="195453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25401</xdr:colOff>
      <xdr:row>0</xdr:row>
      <xdr:rowOff>0</xdr:rowOff>
    </xdr:from>
    <xdr:to>
      <xdr:col>2</xdr:col>
      <xdr:colOff>127000</xdr:colOff>
      <xdr:row>4</xdr:row>
      <xdr:rowOff>65181</xdr:rowOff>
    </xdr:to>
    <xdr:pic>
      <xdr:nvPicPr>
        <xdr:cNvPr id="2" name="Picture 1">
          <a:extLst>
            <a:ext uri="{FF2B5EF4-FFF2-40B4-BE49-F238E27FC236}">
              <a16:creationId xmlns:a16="http://schemas.microsoft.com/office/drawing/2014/main" id="{877F5F18-930D-D343-9F07-9C0AEC51F7A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401" y="0"/>
          <a:ext cx="1142999" cy="877981"/>
        </a:xfrm>
        <a:prstGeom prst="rect">
          <a:avLst/>
        </a:prstGeom>
      </xdr:spPr>
    </xdr:pic>
    <xdr:clientData/>
  </xdr:twoCellAnchor>
  <xdr:twoCellAnchor editAs="absolute">
    <xdr:from>
      <xdr:col>14</xdr:col>
      <xdr:colOff>267302</xdr:colOff>
      <xdr:row>5</xdr:row>
      <xdr:rowOff>0</xdr:rowOff>
    </xdr:from>
    <xdr:to>
      <xdr:col>17</xdr:col>
      <xdr:colOff>0</xdr:colOff>
      <xdr:row>8</xdr:row>
      <xdr:rowOff>38100</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8EA38A1E-07B4-4548-BEC1-D59D343559DE}"/>
            </a:ext>
          </a:extLst>
        </xdr:cNvPr>
        <xdr:cNvSpPr/>
      </xdr:nvSpPr>
      <xdr:spPr>
        <a:xfrm>
          <a:off x="6947502" y="10033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14</xdr:col>
      <xdr:colOff>267302</xdr:colOff>
      <xdr:row>49</xdr:row>
      <xdr:rowOff>114300</xdr:rowOff>
    </xdr:from>
    <xdr:to>
      <xdr:col>17</xdr:col>
      <xdr:colOff>0</xdr:colOff>
      <xdr:row>50</xdr:row>
      <xdr:rowOff>342900</xdr:rowOff>
    </xdr:to>
    <xdr:sp macro="" textlink="">
      <xdr:nvSpPr>
        <xdr:cNvPr id="4" name="Rectangle: Rounded Corners 2">
          <a:hlinkClick xmlns:r="http://schemas.openxmlformats.org/officeDocument/2006/relationships" r:id="rId2"/>
          <a:extLst>
            <a:ext uri="{FF2B5EF4-FFF2-40B4-BE49-F238E27FC236}">
              <a16:creationId xmlns:a16="http://schemas.microsoft.com/office/drawing/2014/main" id="{C14B3588-EEDE-704B-8BC2-257DF23CA5E7}"/>
            </a:ext>
          </a:extLst>
        </xdr:cNvPr>
        <xdr:cNvSpPr/>
      </xdr:nvSpPr>
      <xdr:spPr>
        <a:xfrm>
          <a:off x="6947502" y="98806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14</xdr:col>
      <xdr:colOff>267302</xdr:colOff>
      <xdr:row>68</xdr:row>
      <xdr:rowOff>254000</xdr:rowOff>
    </xdr:from>
    <xdr:to>
      <xdr:col>17</xdr:col>
      <xdr:colOff>0</xdr:colOff>
      <xdr:row>70</xdr:row>
      <xdr:rowOff>101600</xdr:rowOff>
    </xdr:to>
    <xdr:sp macro="" textlink="">
      <xdr:nvSpPr>
        <xdr:cNvPr id="5" name="Rectangle: Rounded Corners 2">
          <a:hlinkClick xmlns:r="http://schemas.openxmlformats.org/officeDocument/2006/relationships" r:id="rId2"/>
          <a:extLst>
            <a:ext uri="{FF2B5EF4-FFF2-40B4-BE49-F238E27FC236}">
              <a16:creationId xmlns:a16="http://schemas.microsoft.com/office/drawing/2014/main" id="{8096AB8D-0447-924C-8CF2-F9755A6D8BE6}"/>
            </a:ext>
          </a:extLst>
        </xdr:cNvPr>
        <xdr:cNvSpPr/>
      </xdr:nvSpPr>
      <xdr:spPr>
        <a:xfrm>
          <a:off x="6947502" y="195453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25401</xdr:colOff>
      <xdr:row>0</xdr:row>
      <xdr:rowOff>0</xdr:rowOff>
    </xdr:from>
    <xdr:to>
      <xdr:col>2</xdr:col>
      <xdr:colOff>127000</xdr:colOff>
      <xdr:row>4</xdr:row>
      <xdr:rowOff>65181</xdr:rowOff>
    </xdr:to>
    <xdr:pic>
      <xdr:nvPicPr>
        <xdr:cNvPr id="2" name="Picture 1">
          <a:extLst>
            <a:ext uri="{FF2B5EF4-FFF2-40B4-BE49-F238E27FC236}">
              <a16:creationId xmlns:a16="http://schemas.microsoft.com/office/drawing/2014/main" id="{E23F8DB2-7180-E247-A58E-257052F1BAA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401" y="0"/>
          <a:ext cx="1142999" cy="877981"/>
        </a:xfrm>
        <a:prstGeom prst="rect">
          <a:avLst/>
        </a:prstGeom>
      </xdr:spPr>
    </xdr:pic>
    <xdr:clientData/>
  </xdr:twoCellAnchor>
  <xdr:twoCellAnchor editAs="absolute">
    <xdr:from>
      <xdr:col>14</xdr:col>
      <xdr:colOff>267302</xdr:colOff>
      <xdr:row>5</xdr:row>
      <xdr:rowOff>2047</xdr:rowOff>
    </xdr:from>
    <xdr:to>
      <xdr:col>17</xdr:col>
      <xdr:colOff>542</xdr:colOff>
      <xdr:row>8</xdr:row>
      <xdr:rowOff>38100</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D6E8EDA0-CFFD-AA4A-8B7D-E316DC462CD9}"/>
            </a:ext>
          </a:extLst>
        </xdr:cNvPr>
        <xdr:cNvSpPr/>
      </xdr:nvSpPr>
      <xdr:spPr>
        <a:xfrm>
          <a:off x="6947502" y="10033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14</xdr:col>
      <xdr:colOff>267302</xdr:colOff>
      <xdr:row>49</xdr:row>
      <xdr:rowOff>114300</xdr:rowOff>
    </xdr:from>
    <xdr:to>
      <xdr:col>17</xdr:col>
      <xdr:colOff>542</xdr:colOff>
      <xdr:row>50</xdr:row>
      <xdr:rowOff>342900</xdr:rowOff>
    </xdr:to>
    <xdr:sp macro="" textlink="">
      <xdr:nvSpPr>
        <xdr:cNvPr id="4" name="Rectangle: Rounded Corners 2">
          <a:hlinkClick xmlns:r="http://schemas.openxmlformats.org/officeDocument/2006/relationships" r:id="rId2"/>
          <a:extLst>
            <a:ext uri="{FF2B5EF4-FFF2-40B4-BE49-F238E27FC236}">
              <a16:creationId xmlns:a16="http://schemas.microsoft.com/office/drawing/2014/main" id="{2234A7C5-CA16-1946-8BE3-6F338787B8F8}"/>
            </a:ext>
          </a:extLst>
        </xdr:cNvPr>
        <xdr:cNvSpPr/>
      </xdr:nvSpPr>
      <xdr:spPr>
        <a:xfrm>
          <a:off x="6947502" y="98806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14</xdr:col>
      <xdr:colOff>267302</xdr:colOff>
      <xdr:row>68</xdr:row>
      <xdr:rowOff>254000</xdr:rowOff>
    </xdr:from>
    <xdr:to>
      <xdr:col>17</xdr:col>
      <xdr:colOff>542</xdr:colOff>
      <xdr:row>70</xdr:row>
      <xdr:rowOff>101600</xdr:rowOff>
    </xdr:to>
    <xdr:sp macro="" textlink="">
      <xdr:nvSpPr>
        <xdr:cNvPr id="5" name="Rectangle: Rounded Corners 2">
          <a:hlinkClick xmlns:r="http://schemas.openxmlformats.org/officeDocument/2006/relationships" r:id="rId2"/>
          <a:extLst>
            <a:ext uri="{FF2B5EF4-FFF2-40B4-BE49-F238E27FC236}">
              <a16:creationId xmlns:a16="http://schemas.microsoft.com/office/drawing/2014/main" id="{E07C4077-F0D1-8A45-BB4D-81B4D7DEE7F8}"/>
            </a:ext>
          </a:extLst>
        </xdr:cNvPr>
        <xdr:cNvSpPr/>
      </xdr:nvSpPr>
      <xdr:spPr>
        <a:xfrm>
          <a:off x="6947502" y="195453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25401</xdr:colOff>
      <xdr:row>0</xdr:row>
      <xdr:rowOff>0</xdr:rowOff>
    </xdr:from>
    <xdr:to>
      <xdr:col>2</xdr:col>
      <xdr:colOff>127000</xdr:colOff>
      <xdr:row>4</xdr:row>
      <xdr:rowOff>65181</xdr:rowOff>
    </xdr:to>
    <xdr:pic>
      <xdr:nvPicPr>
        <xdr:cNvPr id="2" name="Picture 1">
          <a:extLst>
            <a:ext uri="{FF2B5EF4-FFF2-40B4-BE49-F238E27FC236}">
              <a16:creationId xmlns:a16="http://schemas.microsoft.com/office/drawing/2014/main" id="{43F75E1E-0D03-0E4A-8B47-7048F6353E5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401" y="0"/>
          <a:ext cx="1142999" cy="877981"/>
        </a:xfrm>
        <a:prstGeom prst="rect">
          <a:avLst/>
        </a:prstGeom>
      </xdr:spPr>
    </xdr:pic>
    <xdr:clientData/>
  </xdr:twoCellAnchor>
  <xdr:twoCellAnchor editAs="absolute">
    <xdr:from>
      <xdr:col>14</xdr:col>
      <xdr:colOff>267302</xdr:colOff>
      <xdr:row>4</xdr:row>
      <xdr:rowOff>188783</xdr:rowOff>
    </xdr:from>
    <xdr:to>
      <xdr:col>16</xdr:col>
      <xdr:colOff>641541</xdr:colOff>
      <xdr:row>8</xdr:row>
      <xdr:rowOff>38100</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DA935746-B316-8746-9A76-44DCACB06457}"/>
            </a:ext>
          </a:extLst>
        </xdr:cNvPr>
        <xdr:cNvSpPr/>
      </xdr:nvSpPr>
      <xdr:spPr>
        <a:xfrm>
          <a:off x="6947502" y="10033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14</xdr:col>
      <xdr:colOff>267302</xdr:colOff>
      <xdr:row>49</xdr:row>
      <xdr:rowOff>114300</xdr:rowOff>
    </xdr:from>
    <xdr:to>
      <xdr:col>16</xdr:col>
      <xdr:colOff>641541</xdr:colOff>
      <xdr:row>50</xdr:row>
      <xdr:rowOff>342900</xdr:rowOff>
    </xdr:to>
    <xdr:sp macro="" textlink="">
      <xdr:nvSpPr>
        <xdr:cNvPr id="4" name="Rectangle: Rounded Corners 2">
          <a:hlinkClick xmlns:r="http://schemas.openxmlformats.org/officeDocument/2006/relationships" r:id="rId2"/>
          <a:extLst>
            <a:ext uri="{FF2B5EF4-FFF2-40B4-BE49-F238E27FC236}">
              <a16:creationId xmlns:a16="http://schemas.microsoft.com/office/drawing/2014/main" id="{1E90330E-CCF5-EA49-AE07-8C7B2E1B0E45}"/>
            </a:ext>
          </a:extLst>
        </xdr:cNvPr>
        <xdr:cNvSpPr/>
      </xdr:nvSpPr>
      <xdr:spPr>
        <a:xfrm>
          <a:off x="6947502" y="98806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14</xdr:col>
      <xdr:colOff>267302</xdr:colOff>
      <xdr:row>68</xdr:row>
      <xdr:rowOff>254000</xdr:rowOff>
    </xdr:from>
    <xdr:to>
      <xdr:col>16</xdr:col>
      <xdr:colOff>641541</xdr:colOff>
      <xdr:row>70</xdr:row>
      <xdr:rowOff>101600</xdr:rowOff>
    </xdr:to>
    <xdr:sp macro="" textlink="">
      <xdr:nvSpPr>
        <xdr:cNvPr id="5" name="Rectangle: Rounded Corners 2">
          <a:hlinkClick xmlns:r="http://schemas.openxmlformats.org/officeDocument/2006/relationships" r:id="rId2"/>
          <a:extLst>
            <a:ext uri="{FF2B5EF4-FFF2-40B4-BE49-F238E27FC236}">
              <a16:creationId xmlns:a16="http://schemas.microsoft.com/office/drawing/2014/main" id="{7CD42479-A04D-B441-A98D-9C5AAA48B315}"/>
            </a:ext>
          </a:extLst>
        </xdr:cNvPr>
        <xdr:cNvSpPr/>
      </xdr:nvSpPr>
      <xdr:spPr>
        <a:xfrm>
          <a:off x="6947502" y="195453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25401</xdr:colOff>
      <xdr:row>0</xdr:row>
      <xdr:rowOff>0</xdr:rowOff>
    </xdr:from>
    <xdr:to>
      <xdr:col>2</xdr:col>
      <xdr:colOff>127000</xdr:colOff>
      <xdr:row>4</xdr:row>
      <xdr:rowOff>65181</xdr:rowOff>
    </xdr:to>
    <xdr:pic>
      <xdr:nvPicPr>
        <xdr:cNvPr id="2" name="Picture 1">
          <a:extLst>
            <a:ext uri="{FF2B5EF4-FFF2-40B4-BE49-F238E27FC236}">
              <a16:creationId xmlns:a16="http://schemas.microsoft.com/office/drawing/2014/main" id="{170D6E5A-2D9C-304C-AC42-7434F5C378B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401" y="0"/>
          <a:ext cx="1142999" cy="877981"/>
        </a:xfrm>
        <a:prstGeom prst="rect">
          <a:avLst/>
        </a:prstGeom>
      </xdr:spPr>
    </xdr:pic>
    <xdr:clientData/>
  </xdr:twoCellAnchor>
  <xdr:twoCellAnchor editAs="absolute">
    <xdr:from>
      <xdr:col>14</xdr:col>
      <xdr:colOff>267302</xdr:colOff>
      <xdr:row>5</xdr:row>
      <xdr:rowOff>0</xdr:rowOff>
    </xdr:from>
    <xdr:to>
      <xdr:col>17</xdr:col>
      <xdr:colOff>0</xdr:colOff>
      <xdr:row>8</xdr:row>
      <xdr:rowOff>38100</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E2E19A97-258A-294B-912C-0F83006C0CC1}"/>
            </a:ext>
          </a:extLst>
        </xdr:cNvPr>
        <xdr:cNvSpPr/>
      </xdr:nvSpPr>
      <xdr:spPr>
        <a:xfrm>
          <a:off x="6947502" y="10033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14</xdr:col>
      <xdr:colOff>267302</xdr:colOff>
      <xdr:row>49</xdr:row>
      <xdr:rowOff>114300</xdr:rowOff>
    </xdr:from>
    <xdr:to>
      <xdr:col>17</xdr:col>
      <xdr:colOff>0</xdr:colOff>
      <xdr:row>50</xdr:row>
      <xdr:rowOff>342900</xdr:rowOff>
    </xdr:to>
    <xdr:sp macro="" textlink="">
      <xdr:nvSpPr>
        <xdr:cNvPr id="4" name="Rectangle: Rounded Corners 2">
          <a:hlinkClick xmlns:r="http://schemas.openxmlformats.org/officeDocument/2006/relationships" r:id="rId2"/>
          <a:extLst>
            <a:ext uri="{FF2B5EF4-FFF2-40B4-BE49-F238E27FC236}">
              <a16:creationId xmlns:a16="http://schemas.microsoft.com/office/drawing/2014/main" id="{4CC3B140-9FE6-B646-8AD6-630D1189D7AE}"/>
            </a:ext>
          </a:extLst>
        </xdr:cNvPr>
        <xdr:cNvSpPr/>
      </xdr:nvSpPr>
      <xdr:spPr>
        <a:xfrm>
          <a:off x="6947502" y="98806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14</xdr:col>
      <xdr:colOff>267302</xdr:colOff>
      <xdr:row>68</xdr:row>
      <xdr:rowOff>254000</xdr:rowOff>
    </xdr:from>
    <xdr:to>
      <xdr:col>17</xdr:col>
      <xdr:colOff>0</xdr:colOff>
      <xdr:row>70</xdr:row>
      <xdr:rowOff>101600</xdr:rowOff>
    </xdr:to>
    <xdr:sp macro="" textlink="">
      <xdr:nvSpPr>
        <xdr:cNvPr id="5" name="Rectangle: Rounded Corners 2">
          <a:hlinkClick xmlns:r="http://schemas.openxmlformats.org/officeDocument/2006/relationships" r:id="rId2"/>
          <a:extLst>
            <a:ext uri="{FF2B5EF4-FFF2-40B4-BE49-F238E27FC236}">
              <a16:creationId xmlns:a16="http://schemas.microsoft.com/office/drawing/2014/main" id="{CA34ED79-F35D-1442-A1C8-B80B8D5F681B}"/>
            </a:ext>
          </a:extLst>
        </xdr:cNvPr>
        <xdr:cNvSpPr/>
      </xdr:nvSpPr>
      <xdr:spPr>
        <a:xfrm>
          <a:off x="6947502" y="195453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25401</xdr:colOff>
      <xdr:row>0</xdr:row>
      <xdr:rowOff>0</xdr:rowOff>
    </xdr:from>
    <xdr:to>
      <xdr:col>2</xdr:col>
      <xdr:colOff>127000</xdr:colOff>
      <xdr:row>4</xdr:row>
      <xdr:rowOff>65181</xdr:rowOff>
    </xdr:to>
    <xdr:pic>
      <xdr:nvPicPr>
        <xdr:cNvPr id="2" name="Picture 1">
          <a:extLst>
            <a:ext uri="{FF2B5EF4-FFF2-40B4-BE49-F238E27FC236}">
              <a16:creationId xmlns:a16="http://schemas.microsoft.com/office/drawing/2014/main" id="{71D32380-7844-0643-B2DE-40D375FE7E4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401" y="0"/>
          <a:ext cx="1142999" cy="877981"/>
        </a:xfrm>
        <a:prstGeom prst="rect">
          <a:avLst/>
        </a:prstGeom>
      </xdr:spPr>
    </xdr:pic>
    <xdr:clientData/>
  </xdr:twoCellAnchor>
  <xdr:twoCellAnchor editAs="absolute">
    <xdr:from>
      <xdr:col>14</xdr:col>
      <xdr:colOff>267302</xdr:colOff>
      <xdr:row>5</xdr:row>
      <xdr:rowOff>0</xdr:rowOff>
    </xdr:from>
    <xdr:to>
      <xdr:col>17</xdr:col>
      <xdr:colOff>0</xdr:colOff>
      <xdr:row>8</xdr:row>
      <xdr:rowOff>38100</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FD21C4C7-350B-7147-99F4-D99D40FDEB0F}"/>
            </a:ext>
          </a:extLst>
        </xdr:cNvPr>
        <xdr:cNvSpPr/>
      </xdr:nvSpPr>
      <xdr:spPr>
        <a:xfrm>
          <a:off x="6947502" y="10033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14</xdr:col>
      <xdr:colOff>267302</xdr:colOff>
      <xdr:row>49</xdr:row>
      <xdr:rowOff>114300</xdr:rowOff>
    </xdr:from>
    <xdr:to>
      <xdr:col>17</xdr:col>
      <xdr:colOff>0</xdr:colOff>
      <xdr:row>50</xdr:row>
      <xdr:rowOff>342900</xdr:rowOff>
    </xdr:to>
    <xdr:sp macro="" textlink="">
      <xdr:nvSpPr>
        <xdr:cNvPr id="4" name="Rectangle: Rounded Corners 2">
          <a:hlinkClick xmlns:r="http://schemas.openxmlformats.org/officeDocument/2006/relationships" r:id="rId2"/>
          <a:extLst>
            <a:ext uri="{FF2B5EF4-FFF2-40B4-BE49-F238E27FC236}">
              <a16:creationId xmlns:a16="http://schemas.microsoft.com/office/drawing/2014/main" id="{345D6626-7BC1-A94D-AE66-75670D434C88}"/>
            </a:ext>
          </a:extLst>
        </xdr:cNvPr>
        <xdr:cNvSpPr/>
      </xdr:nvSpPr>
      <xdr:spPr>
        <a:xfrm>
          <a:off x="6947502" y="98806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14</xdr:col>
      <xdr:colOff>267302</xdr:colOff>
      <xdr:row>68</xdr:row>
      <xdr:rowOff>254000</xdr:rowOff>
    </xdr:from>
    <xdr:to>
      <xdr:col>17</xdr:col>
      <xdr:colOff>0</xdr:colOff>
      <xdr:row>70</xdr:row>
      <xdr:rowOff>101600</xdr:rowOff>
    </xdr:to>
    <xdr:sp macro="" textlink="">
      <xdr:nvSpPr>
        <xdr:cNvPr id="5" name="Rectangle: Rounded Corners 2">
          <a:hlinkClick xmlns:r="http://schemas.openxmlformats.org/officeDocument/2006/relationships" r:id="rId2"/>
          <a:extLst>
            <a:ext uri="{FF2B5EF4-FFF2-40B4-BE49-F238E27FC236}">
              <a16:creationId xmlns:a16="http://schemas.microsoft.com/office/drawing/2014/main" id="{9ED1837B-D6BB-FD4C-AA18-5B27A3C82F6C}"/>
            </a:ext>
          </a:extLst>
        </xdr:cNvPr>
        <xdr:cNvSpPr/>
      </xdr:nvSpPr>
      <xdr:spPr>
        <a:xfrm>
          <a:off x="6947502" y="195453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25401</xdr:colOff>
      <xdr:row>0</xdr:row>
      <xdr:rowOff>0</xdr:rowOff>
    </xdr:from>
    <xdr:to>
      <xdr:col>2</xdr:col>
      <xdr:colOff>127000</xdr:colOff>
      <xdr:row>4</xdr:row>
      <xdr:rowOff>65181</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401" y="0"/>
          <a:ext cx="1142999" cy="877981"/>
        </a:xfrm>
        <a:prstGeom prst="rect">
          <a:avLst/>
        </a:prstGeom>
      </xdr:spPr>
    </xdr:pic>
    <xdr:clientData/>
  </xdr:twoCellAnchor>
  <xdr:twoCellAnchor editAs="absolute">
    <xdr:from>
      <xdr:col>14</xdr:col>
      <xdr:colOff>267302</xdr:colOff>
      <xdr:row>5</xdr:row>
      <xdr:rowOff>0</xdr:rowOff>
    </xdr:from>
    <xdr:to>
      <xdr:col>17</xdr:col>
      <xdr:colOff>0</xdr:colOff>
      <xdr:row>8</xdr:row>
      <xdr:rowOff>38100</xdr:rowOff>
    </xdr:to>
    <xdr:sp macro="" textlink="">
      <xdr:nvSpPr>
        <xdr:cNvPr id="25" name="Rectangle: Rounded Corners 2">
          <a:hlinkClick xmlns:r="http://schemas.openxmlformats.org/officeDocument/2006/relationships" r:id="rId2"/>
          <a:extLst>
            <a:ext uri="{FF2B5EF4-FFF2-40B4-BE49-F238E27FC236}">
              <a16:creationId xmlns:a16="http://schemas.microsoft.com/office/drawing/2014/main" id="{00000000-0008-0000-0100-000019000000}"/>
            </a:ext>
          </a:extLst>
        </xdr:cNvPr>
        <xdr:cNvSpPr/>
      </xdr:nvSpPr>
      <xdr:spPr>
        <a:xfrm>
          <a:off x="6947502" y="10033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14</xdr:col>
      <xdr:colOff>267302</xdr:colOff>
      <xdr:row>49</xdr:row>
      <xdr:rowOff>114300</xdr:rowOff>
    </xdr:from>
    <xdr:to>
      <xdr:col>17</xdr:col>
      <xdr:colOff>0</xdr:colOff>
      <xdr:row>50</xdr:row>
      <xdr:rowOff>342900</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062D0658-D1EB-3449-824B-08D51D075349}"/>
            </a:ext>
          </a:extLst>
        </xdr:cNvPr>
        <xdr:cNvSpPr/>
      </xdr:nvSpPr>
      <xdr:spPr>
        <a:xfrm>
          <a:off x="6947502" y="98806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14</xdr:col>
      <xdr:colOff>267302</xdr:colOff>
      <xdr:row>68</xdr:row>
      <xdr:rowOff>254000</xdr:rowOff>
    </xdr:from>
    <xdr:to>
      <xdr:col>17</xdr:col>
      <xdr:colOff>0</xdr:colOff>
      <xdr:row>70</xdr:row>
      <xdr:rowOff>101600</xdr:rowOff>
    </xdr:to>
    <xdr:sp macro="" textlink="">
      <xdr:nvSpPr>
        <xdr:cNvPr id="5" name="Rectangle: Rounded Corners 2">
          <a:hlinkClick xmlns:r="http://schemas.openxmlformats.org/officeDocument/2006/relationships" r:id="rId2"/>
          <a:extLst>
            <a:ext uri="{FF2B5EF4-FFF2-40B4-BE49-F238E27FC236}">
              <a16:creationId xmlns:a16="http://schemas.microsoft.com/office/drawing/2014/main" id="{8CD35768-063B-9E41-A0F6-AA6642CBE18C}"/>
            </a:ext>
          </a:extLst>
        </xdr:cNvPr>
        <xdr:cNvSpPr/>
      </xdr:nvSpPr>
      <xdr:spPr>
        <a:xfrm>
          <a:off x="6947502" y="195453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25401</xdr:colOff>
      <xdr:row>0</xdr:row>
      <xdr:rowOff>0</xdr:rowOff>
    </xdr:from>
    <xdr:to>
      <xdr:col>2</xdr:col>
      <xdr:colOff>127000</xdr:colOff>
      <xdr:row>4</xdr:row>
      <xdr:rowOff>65181</xdr:rowOff>
    </xdr:to>
    <xdr:pic>
      <xdr:nvPicPr>
        <xdr:cNvPr id="2" name="Picture 1">
          <a:extLst>
            <a:ext uri="{FF2B5EF4-FFF2-40B4-BE49-F238E27FC236}">
              <a16:creationId xmlns:a16="http://schemas.microsoft.com/office/drawing/2014/main" id="{5C2E1837-3D97-6B44-8C08-404A11F2E05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401" y="0"/>
          <a:ext cx="1142999" cy="877981"/>
        </a:xfrm>
        <a:prstGeom prst="rect">
          <a:avLst/>
        </a:prstGeom>
      </xdr:spPr>
    </xdr:pic>
    <xdr:clientData/>
  </xdr:twoCellAnchor>
  <xdr:twoCellAnchor editAs="absolute">
    <xdr:from>
      <xdr:col>14</xdr:col>
      <xdr:colOff>267302</xdr:colOff>
      <xdr:row>5</xdr:row>
      <xdr:rowOff>0</xdr:rowOff>
    </xdr:from>
    <xdr:to>
      <xdr:col>17</xdr:col>
      <xdr:colOff>0</xdr:colOff>
      <xdr:row>8</xdr:row>
      <xdr:rowOff>38100</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31FB1E3D-7F8F-D14F-BD20-A4B82EB2C1CD}"/>
            </a:ext>
          </a:extLst>
        </xdr:cNvPr>
        <xdr:cNvSpPr/>
      </xdr:nvSpPr>
      <xdr:spPr>
        <a:xfrm>
          <a:off x="6947502" y="10033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14</xdr:col>
      <xdr:colOff>267302</xdr:colOff>
      <xdr:row>49</xdr:row>
      <xdr:rowOff>114300</xdr:rowOff>
    </xdr:from>
    <xdr:to>
      <xdr:col>17</xdr:col>
      <xdr:colOff>0</xdr:colOff>
      <xdr:row>50</xdr:row>
      <xdr:rowOff>342900</xdr:rowOff>
    </xdr:to>
    <xdr:sp macro="" textlink="">
      <xdr:nvSpPr>
        <xdr:cNvPr id="4" name="Rectangle: Rounded Corners 2">
          <a:hlinkClick xmlns:r="http://schemas.openxmlformats.org/officeDocument/2006/relationships" r:id="rId2"/>
          <a:extLst>
            <a:ext uri="{FF2B5EF4-FFF2-40B4-BE49-F238E27FC236}">
              <a16:creationId xmlns:a16="http://schemas.microsoft.com/office/drawing/2014/main" id="{521F8D19-B8E8-5641-84CB-3E3272D22B83}"/>
            </a:ext>
          </a:extLst>
        </xdr:cNvPr>
        <xdr:cNvSpPr/>
      </xdr:nvSpPr>
      <xdr:spPr>
        <a:xfrm>
          <a:off x="6947502" y="98806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14</xdr:col>
      <xdr:colOff>267302</xdr:colOff>
      <xdr:row>68</xdr:row>
      <xdr:rowOff>254000</xdr:rowOff>
    </xdr:from>
    <xdr:to>
      <xdr:col>17</xdr:col>
      <xdr:colOff>0</xdr:colOff>
      <xdr:row>70</xdr:row>
      <xdr:rowOff>101600</xdr:rowOff>
    </xdr:to>
    <xdr:sp macro="" textlink="">
      <xdr:nvSpPr>
        <xdr:cNvPr id="5" name="Rectangle: Rounded Corners 2">
          <a:hlinkClick xmlns:r="http://schemas.openxmlformats.org/officeDocument/2006/relationships" r:id="rId2"/>
          <a:extLst>
            <a:ext uri="{FF2B5EF4-FFF2-40B4-BE49-F238E27FC236}">
              <a16:creationId xmlns:a16="http://schemas.microsoft.com/office/drawing/2014/main" id="{8B2C9C86-2701-1842-BE03-14DDC3F24383}"/>
            </a:ext>
          </a:extLst>
        </xdr:cNvPr>
        <xdr:cNvSpPr/>
      </xdr:nvSpPr>
      <xdr:spPr>
        <a:xfrm>
          <a:off x="6947502" y="195453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25401</xdr:colOff>
      <xdr:row>0</xdr:row>
      <xdr:rowOff>0</xdr:rowOff>
    </xdr:from>
    <xdr:to>
      <xdr:col>2</xdr:col>
      <xdr:colOff>127000</xdr:colOff>
      <xdr:row>4</xdr:row>
      <xdr:rowOff>65181</xdr:rowOff>
    </xdr:to>
    <xdr:pic>
      <xdr:nvPicPr>
        <xdr:cNvPr id="2" name="Picture 1">
          <a:extLst>
            <a:ext uri="{FF2B5EF4-FFF2-40B4-BE49-F238E27FC236}">
              <a16:creationId xmlns:a16="http://schemas.microsoft.com/office/drawing/2014/main" id="{570DDCAB-49CD-5B4E-AB51-C38AD9B3597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401" y="0"/>
          <a:ext cx="1142999" cy="877981"/>
        </a:xfrm>
        <a:prstGeom prst="rect">
          <a:avLst/>
        </a:prstGeom>
      </xdr:spPr>
    </xdr:pic>
    <xdr:clientData/>
  </xdr:twoCellAnchor>
  <xdr:twoCellAnchor editAs="absolute">
    <xdr:from>
      <xdr:col>14</xdr:col>
      <xdr:colOff>267302</xdr:colOff>
      <xdr:row>5</xdr:row>
      <xdr:rowOff>0</xdr:rowOff>
    </xdr:from>
    <xdr:to>
      <xdr:col>17</xdr:col>
      <xdr:colOff>0</xdr:colOff>
      <xdr:row>8</xdr:row>
      <xdr:rowOff>38100</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CA3A0946-BB47-FB43-ACCF-C9C154416B14}"/>
            </a:ext>
          </a:extLst>
        </xdr:cNvPr>
        <xdr:cNvSpPr/>
      </xdr:nvSpPr>
      <xdr:spPr>
        <a:xfrm>
          <a:off x="6947502" y="10033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14</xdr:col>
      <xdr:colOff>267302</xdr:colOff>
      <xdr:row>49</xdr:row>
      <xdr:rowOff>114300</xdr:rowOff>
    </xdr:from>
    <xdr:to>
      <xdr:col>17</xdr:col>
      <xdr:colOff>0</xdr:colOff>
      <xdr:row>50</xdr:row>
      <xdr:rowOff>342900</xdr:rowOff>
    </xdr:to>
    <xdr:sp macro="" textlink="">
      <xdr:nvSpPr>
        <xdr:cNvPr id="4" name="Rectangle: Rounded Corners 2">
          <a:hlinkClick xmlns:r="http://schemas.openxmlformats.org/officeDocument/2006/relationships" r:id="rId2"/>
          <a:extLst>
            <a:ext uri="{FF2B5EF4-FFF2-40B4-BE49-F238E27FC236}">
              <a16:creationId xmlns:a16="http://schemas.microsoft.com/office/drawing/2014/main" id="{550C8C60-06F6-6242-93CD-F447097CD8FF}"/>
            </a:ext>
          </a:extLst>
        </xdr:cNvPr>
        <xdr:cNvSpPr/>
      </xdr:nvSpPr>
      <xdr:spPr>
        <a:xfrm>
          <a:off x="6947502" y="98806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14</xdr:col>
      <xdr:colOff>267302</xdr:colOff>
      <xdr:row>68</xdr:row>
      <xdr:rowOff>254000</xdr:rowOff>
    </xdr:from>
    <xdr:to>
      <xdr:col>17</xdr:col>
      <xdr:colOff>0</xdr:colOff>
      <xdr:row>70</xdr:row>
      <xdr:rowOff>101600</xdr:rowOff>
    </xdr:to>
    <xdr:sp macro="" textlink="">
      <xdr:nvSpPr>
        <xdr:cNvPr id="5" name="Rectangle: Rounded Corners 2">
          <a:hlinkClick xmlns:r="http://schemas.openxmlformats.org/officeDocument/2006/relationships" r:id="rId2"/>
          <a:extLst>
            <a:ext uri="{FF2B5EF4-FFF2-40B4-BE49-F238E27FC236}">
              <a16:creationId xmlns:a16="http://schemas.microsoft.com/office/drawing/2014/main" id="{A1AA4870-2691-9349-8736-57AAC359ADDC}"/>
            </a:ext>
          </a:extLst>
        </xdr:cNvPr>
        <xdr:cNvSpPr/>
      </xdr:nvSpPr>
      <xdr:spPr>
        <a:xfrm>
          <a:off x="6947502" y="195453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25401</xdr:colOff>
      <xdr:row>0</xdr:row>
      <xdr:rowOff>0</xdr:rowOff>
    </xdr:from>
    <xdr:to>
      <xdr:col>2</xdr:col>
      <xdr:colOff>127000</xdr:colOff>
      <xdr:row>4</xdr:row>
      <xdr:rowOff>65181</xdr:rowOff>
    </xdr:to>
    <xdr:pic>
      <xdr:nvPicPr>
        <xdr:cNvPr id="2" name="Picture 1">
          <a:extLst>
            <a:ext uri="{FF2B5EF4-FFF2-40B4-BE49-F238E27FC236}">
              <a16:creationId xmlns:a16="http://schemas.microsoft.com/office/drawing/2014/main" id="{6F7791DF-BBB7-6040-B29B-9308DA49089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401" y="0"/>
          <a:ext cx="1142999" cy="877981"/>
        </a:xfrm>
        <a:prstGeom prst="rect">
          <a:avLst/>
        </a:prstGeom>
      </xdr:spPr>
    </xdr:pic>
    <xdr:clientData/>
  </xdr:twoCellAnchor>
  <xdr:twoCellAnchor editAs="absolute">
    <xdr:from>
      <xdr:col>14</xdr:col>
      <xdr:colOff>267302</xdr:colOff>
      <xdr:row>5</xdr:row>
      <xdr:rowOff>0</xdr:rowOff>
    </xdr:from>
    <xdr:to>
      <xdr:col>17</xdr:col>
      <xdr:colOff>0</xdr:colOff>
      <xdr:row>8</xdr:row>
      <xdr:rowOff>38100</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4B3C6F86-8EB3-CB4B-BD5E-60E08D6C7ECB}"/>
            </a:ext>
          </a:extLst>
        </xdr:cNvPr>
        <xdr:cNvSpPr/>
      </xdr:nvSpPr>
      <xdr:spPr>
        <a:xfrm>
          <a:off x="6947502" y="10033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14</xdr:col>
      <xdr:colOff>267302</xdr:colOff>
      <xdr:row>49</xdr:row>
      <xdr:rowOff>114300</xdr:rowOff>
    </xdr:from>
    <xdr:to>
      <xdr:col>17</xdr:col>
      <xdr:colOff>0</xdr:colOff>
      <xdr:row>50</xdr:row>
      <xdr:rowOff>342900</xdr:rowOff>
    </xdr:to>
    <xdr:sp macro="" textlink="">
      <xdr:nvSpPr>
        <xdr:cNvPr id="4" name="Rectangle: Rounded Corners 2">
          <a:hlinkClick xmlns:r="http://schemas.openxmlformats.org/officeDocument/2006/relationships" r:id="rId2"/>
          <a:extLst>
            <a:ext uri="{FF2B5EF4-FFF2-40B4-BE49-F238E27FC236}">
              <a16:creationId xmlns:a16="http://schemas.microsoft.com/office/drawing/2014/main" id="{455E1BA9-C7A4-DD44-807C-98A7479B1E1A}"/>
            </a:ext>
          </a:extLst>
        </xdr:cNvPr>
        <xdr:cNvSpPr/>
      </xdr:nvSpPr>
      <xdr:spPr>
        <a:xfrm>
          <a:off x="6947502" y="98806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14</xdr:col>
      <xdr:colOff>267302</xdr:colOff>
      <xdr:row>68</xdr:row>
      <xdr:rowOff>254000</xdr:rowOff>
    </xdr:from>
    <xdr:to>
      <xdr:col>17</xdr:col>
      <xdr:colOff>0</xdr:colOff>
      <xdr:row>70</xdr:row>
      <xdr:rowOff>101600</xdr:rowOff>
    </xdr:to>
    <xdr:sp macro="" textlink="">
      <xdr:nvSpPr>
        <xdr:cNvPr id="5" name="Rectangle: Rounded Corners 2">
          <a:hlinkClick xmlns:r="http://schemas.openxmlformats.org/officeDocument/2006/relationships" r:id="rId2"/>
          <a:extLst>
            <a:ext uri="{FF2B5EF4-FFF2-40B4-BE49-F238E27FC236}">
              <a16:creationId xmlns:a16="http://schemas.microsoft.com/office/drawing/2014/main" id="{CE0FE4A9-3B8B-BE4C-B714-52F0C75495A1}"/>
            </a:ext>
          </a:extLst>
        </xdr:cNvPr>
        <xdr:cNvSpPr/>
      </xdr:nvSpPr>
      <xdr:spPr>
        <a:xfrm>
          <a:off x="6947502" y="195453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25401</xdr:colOff>
      <xdr:row>0</xdr:row>
      <xdr:rowOff>0</xdr:rowOff>
    </xdr:from>
    <xdr:to>
      <xdr:col>2</xdr:col>
      <xdr:colOff>127000</xdr:colOff>
      <xdr:row>4</xdr:row>
      <xdr:rowOff>65181</xdr:rowOff>
    </xdr:to>
    <xdr:pic>
      <xdr:nvPicPr>
        <xdr:cNvPr id="2" name="Picture 1">
          <a:extLst>
            <a:ext uri="{FF2B5EF4-FFF2-40B4-BE49-F238E27FC236}">
              <a16:creationId xmlns:a16="http://schemas.microsoft.com/office/drawing/2014/main" id="{0A190907-7D9F-3347-984C-B74C91B9EDB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401" y="0"/>
          <a:ext cx="1142999" cy="877981"/>
        </a:xfrm>
        <a:prstGeom prst="rect">
          <a:avLst/>
        </a:prstGeom>
      </xdr:spPr>
    </xdr:pic>
    <xdr:clientData/>
  </xdr:twoCellAnchor>
  <xdr:twoCellAnchor editAs="absolute">
    <xdr:from>
      <xdr:col>14</xdr:col>
      <xdr:colOff>267302</xdr:colOff>
      <xdr:row>5</xdr:row>
      <xdr:rowOff>933</xdr:rowOff>
    </xdr:from>
    <xdr:to>
      <xdr:col>17</xdr:col>
      <xdr:colOff>312</xdr:colOff>
      <xdr:row>8</xdr:row>
      <xdr:rowOff>38100</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4E0C51FE-E310-0448-8CC6-50899D0FC5C9}"/>
            </a:ext>
          </a:extLst>
        </xdr:cNvPr>
        <xdr:cNvSpPr/>
      </xdr:nvSpPr>
      <xdr:spPr>
        <a:xfrm>
          <a:off x="6947502" y="10033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14</xdr:col>
      <xdr:colOff>267302</xdr:colOff>
      <xdr:row>49</xdr:row>
      <xdr:rowOff>114300</xdr:rowOff>
    </xdr:from>
    <xdr:to>
      <xdr:col>17</xdr:col>
      <xdr:colOff>312</xdr:colOff>
      <xdr:row>50</xdr:row>
      <xdr:rowOff>342900</xdr:rowOff>
    </xdr:to>
    <xdr:sp macro="" textlink="">
      <xdr:nvSpPr>
        <xdr:cNvPr id="4" name="Rectangle: Rounded Corners 2">
          <a:hlinkClick xmlns:r="http://schemas.openxmlformats.org/officeDocument/2006/relationships" r:id="rId2"/>
          <a:extLst>
            <a:ext uri="{FF2B5EF4-FFF2-40B4-BE49-F238E27FC236}">
              <a16:creationId xmlns:a16="http://schemas.microsoft.com/office/drawing/2014/main" id="{8900C221-4503-0343-9E26-ADEEE130C12B}"/>
            </a:ext>
          </a:extLst>
        </xdr:cNvPr>
        <xdr:cNvSpPr/>
      </xdr:nvSpPr>
      <xdr:spPr>
        <a:xfrm>
          <a:off x="6947502" y="98806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14</xdr:col>
      <xdr:colOff>267302</xdr:colOff>
      <xdr:row>68</xdr:row>
      <xdr:rowOff>254000</xdr:rowOff>
    </xdr:from>
    <xdr:to>
      <xdr:col>17</xdr:col>
      <xdr:colOff>312</xdr:colOff>
      <xdr:row>70</xdr:row>
      <xdr:rowOff>101600</xdr:rowOff>
    </xdr:to>
    <xdr:sp macro="" textlink="">
      <xdr:nvSpPr>
        <xdr:cNvPr id="5" name="Rectangle: Rounded Corners 2">
          <a:hlinkClick xmlns:r="http://schemas.openxmlformats.org/officeDocument/2006/relationships" r:id="rId2"/>
          <a:extLst>
            <a:ext uri="{FF2B5EF4-FFF2-40B4-BE49-F238E27FC236}">
              <a16:creationId xmlns:a16="http://schemas.microsoft.com/office/drawing/2014/main" id="{67BE57F8-3DE1-9045-9244-A1ED854F30BD}"/>
            </a:ext>
          </a:extLst>
        </xdr:cNvPr>
        <xdr:cNvSpPr/>
      </xdr:nvSpPr>
      <xdr:spPr>
        <a:xfrm>
          <a:off x="6947502" y="195453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25401</xdr:colOff>
      <xdr:row>0</xdr:row>
      <xdr:rowOff>0</xdr:rowOff>
    </xdr:from>
    <xdr:to>
      <xdr:col>2</xdr:col>
      <xdr:colOff>127000</xdr:colOff>
      <xdr:row>4</xdr:row>
      <xdr:rowOff>65181</xdr:rowOff>
    </xdr:to>
    <xdr:pic>
      <xdr:nvPicPr>
        <xdr:cNvPr id="2" name="Picture 1">
          <a:extLst>
            <a:ext uri="{FF2B5EF4-FFF2-40B4-BE49-F238E27FC236}">
              <a16:creationId xmlns:a16="http://schemas.microsoft.com/office/drawing/2014/main" id="{CCDED18C-F271-EF43-A3BF-5F65B4FD75E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401" y="0"/>
          <a:ext cx="1142999" cy="877981"/>
        </a:xfrm>
        <a:prstGeom prst="rect">
          <a:avLst/>
        </a:prstGeom>
      </xdr:spPr>
    </xdr:pic>
    <xdr:clientData/>
  </xdr:twoCellAnchor>
  <xdr:twoCellAnchor editAs="absolute">
    <xdr:from>
      <xdr:col>14</xdr:col>
      <xdr:colOff>267302</xdr:colOff>
      <xdr:row>4</xdr:row>
      <xdr:rowOff>188515</xdr:rowOff>
    </xdr:from>
    <xdr:to>
      <xdr:col>17</xdr:col>
      <xdr:colOff>0</xdr:colOff>
      <xdr:row>8</xdr:row>
      <xdr:rowOff>38100</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67CDE0C4-C2FD-4647-8803-C31D82BB1385}"/>
            </a:ext>
          </a:extLst>
        </xdr:cNvPr>
        <xdr:cNvSpPr/>
      </xdr:nvSpPr>
      <xdr:spPr>
        <a:xfrm>
          <a:off x="6947502" y="10033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14</xdr:col>
      <xdr:colOff>267302</xdr:colOff>
      <xdr:row>49</xdr:row>
      <xdr:rowOff>114300</xdr:rowOff>
    </xdr:from>
    <xdr:to>
      <xdr:col>17</xdr:col>
      <xdr:colOff>0</xdr:colOff>
      <xdr:row>50</xdr:row>
      <xdr:rowOff>342900</xdr:rowOff>
    </xdr:to>
    <xdr:sp macro="" textlink="">
      <xdr:nvSpPr>
        <xdr:cNvPr id="4" name="Rectangle: Rounded Corners 2">
          <a:hlinkClick xmlns:r="http://schemas.openxmlformats.org/officeDocument/2006/relationships" r:id="rId2"/>
          <a:extLst>
            <a:ext uri="{FF2B5EF4-FFF2-40B4-BE49-F238E27FC236}">
              <a16:creationId xmlns:a16="http://schemas.microsoft.com/office/drawing/2014/main" id="{DF0FE122-8F4C-7F49-92C3-A2D9735D7B3D}"/>
            </a:ext>
          </a:extLst>
        </xdr:cNvPr>
        <xdr:cNvSpPr/>
      </xdr:nvSpPr>
      <xdr:spPr>
        <a:xfrm>
          <a:off x="6947502" y="98806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14</xdr:col>
      <xdr:colOff>267302</xdr:colOff>
      <xdr:row>68</xdr:row>
      <xdr:rowOff>254000</xdr:rowOff>
    </xdr:from>
    <xdr:to>
      <xdr:col>17</xdr:col>
      <xdr:colOff>0</xdr:colOff>
      <xdr:row>70</xdr:row>
      <xdr:rowOff>101600</xdr:rowOff>
    </xdr:to>
    <xdr:sp macro="" textlink="">
      <xdr:nvSpPr>
        <xdr:cNvPr id="5" name="Rectangle: Rounded Corners 2">
          <a:hlinkClick xmlns:r="http://schemas.openxmlformats.org/officeDocument/2006/relationships" r:id="rId2"/>
          <a:extLst>
            <a:ext uri="{FF2B5EF4-FFF2-40B4-BE49-F238E27FC236}">
              <a16:creationId xmlns:a16="http://schemas.microsoft.com/office/drawing/2014/main" id="{133613A0-7746-B741-A64C-CE0C6D52146B}"/>
            </a:ext>
          </a:extLst>
        </xdr:cNvPr>
        <xdr:cNvSpPr/>
      </xdr:nvSpPr>
      <xdr:spPr>
        <a:xfrm>
          <a:off x="6947502" y="195453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25401</xdr:colOff>
      <xdr:row>0</xdr:row>
      <xdr:rowOff>0</xdr:rowOff>
    </xdr:from>
    <xdr:to>
      <xdr:col>2</xdr:col>
      <xdr:colOff>127000</xdr:colOff>
      <xdr:row>4</xdr:row>
      <xdr:rowOff>65181</xdr:rowOff>
    </xdr:to>
    <xdr:pic>
      <xdr:nvPicPr>
        <xdr:cNvPr id="2" name="Picture 1">
          <a:extLst>
            <a:ext uri="{FF2B5EF4-FFF2-40B4-BE49-F238E27FC236}">
              <a16:creationId xmlns:a16="http://schemas.microsoft.com/office/drawing/2014/main" id="{3F272786-08C4-3D4F-975F-A3C5BDCB823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401" y="0"/>
          <a:ext cx="1142999" cy="877981"/>
        </a:xfrm>
        <a:prstGeom prst="rect">
          <a:avLst/>
        </a:prstGeom>
      </xdr:spPr>
    </xdr:pic>
    <xdr:clientData/>
  </xdr:twoCellAnchor>
  <xdr:twoCellAnchor editAs="absolute">
    <xdr:from>
      <xdr:col>14</xdr:col>
      <xdr:colOff>267302</xdr:colOff>
      <xdr:row>5</xdr:row>
      <xdr:rowOff>0</xdr:rowOff>
    </xdr:from>
    <xdr:to>
      <xdr:col>17</xdr:col>
      <xdr:colOff>0</xdr:colOff>
      <xdr:row>8</xdr:row>
      <xdr:rowOff>38100</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6BF4B2A3-4C3B-7342-BFA9-2329E0A8D870}"/>
            </a:ext>
          </a:extLst>
        </xdr:cNvPr>
        <xdr:cNvSpPr/>
      </xdr:nvSpPr>
      <xdr:spPr>
        <a:xfrm>
          <a:off x="6947502" y="10033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14</xdr:col>
      <xdr:colOff>267302</xdr:colOff>
      <xdr:row>49</xdr:row>
      <xdr:rowOff>114300</xdr:rowOff>
    </xdr:from>
    <xdr:to>
      <xdr:col>17</xdr:col>
      <xdr:colOff>0</xdr:colOff>
      <xdr:row>50</xdr:row>
      <xdr:rowOff>342900</xdr:rowOff>
    </xdr:to>
    <xdr:sp macro="" textlink="">
      <xdr:nvSpPr>
        <xdr:cNvPr id="4" name="Rectangle: Rounded Corners 2">
          <a:hlinkClick xmlns:r="http://schemas.openxmlformats.org/officeDocument/2006/relationships" r:id="rId2"/>
          <a:extLst>
            <a:ext uri="{FF2B5EF4-FFF2-40B4-BE49-F238E27FC236}">
              <a16:creationId xmlns:a16="http://schemas.microsoft.com/office/drawing/2014/main" id="{9BE2D345-651E-444E-A53E-EBF3B2A20F33}"/>
            </a:ext>
          </a:extLst>
        </xdr:cNvPr>
        <xdr:cNvSpPr/>
      </xdr:nvSpPr>
      <xdr:spPr>
        <a:xfrm>
          <a:off x="6947502" y="98806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14</xdr:col>
      <xdr:colOff>267302</xdr:colOff>
      <xdr:row>68</xdr:row>
      <xdr:rowOff>254000</xdr:rowOff>
    </xdr:from>
    <xdr:to>
      <xdr:col>17</xdr:col>
      <xdr:colOff>0</xdr:colOff>
      <xdr:row>70</xdr:row>
      <xdr:rowOff>101600</xdr:rowOff>
    </xdr:to>
    <xdr:sp macro="" textlink="">
      <xdr:nvSpPr>
        <xdr:cNvPr id="5" name="Rectangle: Rounded Corners 2">
          <a:hlinkClick xmlns:r="http://schemas.openxmlformats.org/officeDocument/2006/relationships" r:id="rId2"/>
          <a:extLst>
            <a:ext uri="{FF2B5EF4-FFF2-40B4-BE49-F238E27FC236}">
              <a16:creationId xmlns:a16="http://schemas.microsoft.com/office/drawing/2014/main" id="{69B129B7-D24D-3740-AD2F-B7A53F0A6D69}"/>
            </a:ext>
          </a:extLst>
        </xdr:cNvPr>
        <xdr:cNvSpPr/>
      </xdr:nvSpPr>
      <xdr:spPr>
        <a:xfrm>
          <a:off x="6947502" y="195453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25401</xdr:colOff>
      <xdr:row>0</xdr:row>
      <xdr:rowOff>0</xdr:rowOff>
    </xdr:from>
    <xdr:to>
      <xdr:col>2</xdr:col>
      <xdr:colOff>127000</xdr:colOff>
      <xdr:row>4</xdr:row>
      <xdr:rowOff>65181</xdr:rowOff>
    </xdr:to>
    <xdr:pic>
      <xdr:nvPicPr>
        <xdr:cNvPr id="2" name="Picture 1">
          <a:extLst>
            <a:ext uri="{FF2B5EF4-FFF2-40B4-BE49-F238E27FC236}">
              <a16:creationId xmlns:a16="http://schemas.microsoft.com/office/drawing/2014/main" id="{A1D0425E-0F51-0540-819C-A8323E85891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401" y="0"/>
          <a:ext cx="1142999" cy="877981"/>
        </a:xfrm>
        <a:prstGeom prst="rect">
          <a:avLst/>
        </a:prstGeom>
      </xdr:spPr>
    </xdr:pic>
    <xdr:clientData/>
  </xdr:twoCellAnchor>
  <xdr:twoCellAnchor editAs="absolute">
    <xdr:from>
      <xdr:col>14</xdr:col>
      <xdr:colOff>267302</xdr:colOff>
      <xdr:row>5</xdr:row>
      <xdr:rowOff>0</xdr:rowOff>
    </xdr:from>
    <xdr:to>
      <xdr:col>17</xdr:col>
      <xdr:colOff>0</xdr:colOff>
      <xdr:row>8</xdr:row>
      <xdr:rowOff>38100</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2CE5CB78-71F2-F64F-B20B-F2853874F1A7}"/>
            </a:ext>
          </a:extLst>
        </xdr:cNvPr>
        <xdr:cNvSpPr/>
      </xdr:nvSpPr>
      <xdr:spPr>
        <a:xfrm>
          <a:off x="6947502" y="10033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14</xdr:col>
      <xdr:colOff>267302</xdr:colOff>
      <xdr:row>49</xdr:row>
      <xdr:rowOff>114300</xdr:rowOff>
    </xdr:from>
    <xdr:to>
      <xdr:col>17</xdr:col>
      <xdr:colOff>0</xdr:colOff>
      <xdr:row>50</xdr:row>
      <xdr:rowOff>342900</xdr:rowOff>
    </xdr:to>
    <xdr:sp macro="" textlink="">
      <xdr:nvSpPr>
        <xdr:cNvPr id="4" name="Rectangle: Rounded Corners 2">
          <a:hlinkClick xmlns:r="http://schemas.openxmlformats.org/officeDocument/2006/relationships" r:id="rId2"/>
          <a:extLst>
            <a:ext uri="{FF2B5EF4-FFF2-40B4-BE49-F238E27FC236}">
              <a16:creationId xmlns:a16="http://schemas.microsoft.com/office/drawing/2014/main" id="{BADA8742-0677-6545-8F7A-D109B39806CB}"/>
            </a:ext>
          </a:extLst>
        </xdr:cNvPr>
        <xdr:cNvSpPr/>
      </xdr:nvSpPr>
      <xdr:spPr>
        <a:xfrm>
          <a:off x="6947502" y="98806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14</xdr:col>
      <xdr:colOff>267302</xdr:colOff>
      <xdr:row>68</xdr:row>
      <xdr:rowOff>254000</xdr:rowOff>
    </xdr:from>
    <xdr:to>
      <xdr:col>17</xdr:col>
      <xdr:colOff>0</xdr:colOff>
      <xdr:row>70</xdr:row>
      <xdr:rowOff>101600</xdr:rowOff>
    </xdr:to>
    <xdr:sp macro="" textlink="">
      <xdr:nvSpPr>
        <xdr:cNvPr id="5" name="Rectangle: Rounded Corners 2">
          <a:hlinkClick xmlns:r="http://schemas.openxmlformats.org/officeDocument/2006/relationships" r:id="rId2"/>
          <a:extLst>
            <a:ext uri="{FF2B5EF4-FFF2-40B4-BE49-F238E27FC236}">
              <a16:creationId xmlns:a16="http://schemas.microsoft.com/office/drawing/2014/main" id="{1495F4BB-1C89-5844-9EAA-54AC0170B385}"/>
            </a:ext>
          </a:extLst>
        </xdr:cNvPr>
        <xdr:cNvSpPr/>
      </xdr:nvSpPr>
      <xdr:spPr>
        <a:xfrm>
          <a:off x="6947502" y="195453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25401</xdr:colOff>
      <xdr:row>0</xdr:row>
      <xdr:rowOff>0</xdr:rowOff>
    </xdr:from>
    <xdr:to>
      <xdr:col>2</xdr:col>
      <xdr:colOff>127000</xdr:colOff>
      <xdr:row>4</xdr:row>
      <xdr:rowOff>65181</xdr:rowOff>
    </xdr:to>
    <xdr:pic>
      <xdr:nvPicPr>
        <xdr:cNvPr id="2" name="Picture 1">
          <a:extLst>
            <a:ext uri="{FF2B5EF4-FFF2-40B4-BE49-F238E27FC236}">
              <a16:creationId xmlns:a16="http://schemas.microsoft.com/office/drawing/2014/main" id="{3F0160C5-1840-8544-A7D2-8AAF31FACC5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401" y="0"/>
          <a:ext cx="1142999" cy="877981"/>
        </a:xfrm>
        <a:prstGeom prst="rect">
          <a:avLst/>
        </a:prstGeom>
      </xdr:spPr>
    </xdr:pic>
    <xdr:clientData/>
  </xdr:twoCellAnchor>
  <xdr:twoCellAnchor editAs="absolute">
    <xdr:from>
      <xdr:col>14</xdr:col>
      <xdr:colOff>267302</xdr:colOff>
      <xdr:row>5</xdr:row>
      <xdr:rowOff>0</xdr:rowOff>
    </xdr:from>
    <xdr:to>
      <xdr:col>17</xdr:col>
      <xdr:colOff>0</xdr:colOff>
      <xdr:row>8</xdr:row>
      <xdr:rowOff>38100</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21AF16AA-2993-2640-9D1A-04B89CD55991}"/>
            </a:ext>
          </a:extLst>
        </xdr:cNvPr>
        <xdr:cNvSpPr/>
      </xdr:nvSpPr>
      <xdr:spPr>
        <a:xfrm>
          <a:off x="6947502" y="10033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14</xdr:col>
      <xdr:colOff>267302</xdr:colOff>
      <xdr:row>49</xdr:row>
      <xdr:rowOff>114300</xdr:rowOff>
    </xdr:from>
    <xdr:to>
      <xdr:col>17</xdr:col>
      <xdr:colOff>0</xdr:colOff>
      <xdr:row>50</xdr:row>
      <xdr:rowOff>342900</xdr:rowOff>
    </xdr:to>
    <xdr:sp macro="" textlink="">
      <xdr:nvSpPr>
        <xdr:cNvPr id="4" name="Rectangle: Rounded Corners 2">
          <a:hlinkClick xmlns:r="http://schemas.openxmlformats.org/officeDocument/2006/relationships" r:id="rId2"/>
          <a:extLst>
            <a:ext uri="{FF2B5EF4-FFF2-40B4-BE49-F238E27FC236}">
              <a16:creationId xmlns:a16="http://schemas.microsoft.com/office/drawing/2014/main" id="{14D7037E-9A25-7241-9AE0-D4A9142D6062}"/>
            </a:ext>
          </a:extLst>
        </xdr:cNvPr>
        <xdr:cNvSpPr/>
      </xdr:nvSpPr>
      <xdr:spPr>
        <a:xfrm>
          <a:off x="6947502" y="98806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14</xdr:col>
      <xdr:colOff>267302</xdr:colOff>
      <xdr:row>68</xdr:row>
      <xdr:rowOff>254000</xdr:rowOff>
    </xdr:from>
    <xdr:to>
      <xdr:col>17</xdr:col>
      <xdr:colOff>0</xdr:colOff>
      <xdr:row>70</xdr:row>
      <xdr:rowOff>101600</xdr:rowOff>
    </xdr:to>
    <xdr:sp macro="" textlink="">
      <xdr:nvSpPr>
        <xdr:cNvPr id="5" name="Rectangle: Rounded Corners 2">
          <a:hlinkClick xmlns:r="http://schemas.openxmlformats.org/officeDocument/2006/relationships" r:id="rId2"/>
          <a:extLst>
            <a:ext uri="{FF2B5EF4-FFF2-40B4-BE49-F238E27FC236}">
              <a16:creationId xmlns:a16="http://schemas.microsoft.com/office/drawing/2014/main" id="{937F3600-379D-5E48-B22C-5B1C00E072C7}"/>
            </a:ext>
          </a:extLst>
        </xdr:cNvPr>
        <xdr:cNvSpPr/>
      </xdr:nvSpPr>
      <xdr:spPr>
        <a:xfrm>
          <a:off x="6947502" y="195453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25401</xdr:colOff>
      <xdr:row>0</xdr:row>
      <xdr:rowOff>0</xdr:rowOff>
    </xdr:from>
    <xdr:to>
      <xdr:col>2</xdr:col>
      <xdr:colOff>127000</xdr:colOff>
      <xdr:row>4</xdr:row>
      <xdr:rowOff>65181</xdr:rowOff>
    </xdr:to>
    <xdr:pic>
      <xdr:nvPicPr>
        <xdr:cNvPr id="2" name="Picture 1">
          <a:extLst>
            <a:ext uri="{FF2B5EF4-FFF2-40B4-BE49-F238E27FC236}">
              <a16:creationId xmlns:a16="http://schemas.microsoft.com/office/drawing/2014/main" id="{6386FE49-08DA-854D-A9E0-3A50FBD5F39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401" y="0"/>
          <a:ext cx="1142999" cy="877981"/>
        </a:xfrm>
        <a:prstGeom prst="rect">
          <a:avLst/>
        </a:prstGeom>
      </xdr:spPr>
    </xdr:pic>
    <xdr:clientData/>
  </xdr:twoCellAnchor>
  <xdr:twoCellAnchor editAs="absolute">
    <xdr:from>
      <xdr:col>14</xdr:col>
      <xdr:colOff>267302</xdr:colOff>
      <xdr:row>5</xdr:row>
      <xdr:rowOff>0</xdr:rowOff>
    </xdr:from>
    <xdr:to>
      <xdr:col>17</xdr:col>
      <xdr:colOff>52</xdr:colOff>
      <xdr:row>8</xdr:row>
      <xdr:rowOff>38100</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F79E7DC3-52C9-944E-8E23-667BE9926CC2}"/>
            </a:ext>
          </a:extLst>
        </xdr:cNvPr>
        <xdr:cNvSpPr/>
      </xdr:nvSpPr>
      <xdr:spPr>
        <a:xfrm>
          <a:off x="6947502" y="10033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14</xdr:col>
      <xdr:colOff>267302</xdr:colOff>
      <xdr:row>49</xdr:row>
      <xdr:rowOff>114300</xdr:rowOff>
    </xdr:from>
    <xdr:to>
      <xdr:col>17</xdr:col>
      <xdr:colOff>52</xdr:colOff>
      <xdr:row>50</xdr:row>
      <xdr:rowOff>342900</xdr:rowOff>
    </xdr:to>
    <xdr:sp macro="" textlink="">
      <xdr:nvSpPr>
        <xdr:cNvPr id="4" name="Rectangle: Rounded Corners 2">
          <a:hlinkClick xmlns:r="http://schemas.openxmlformats.org/officeDocument/2006/relationships" r:id="rId2"/>
          <a:extLst>
            <a:ext uri="{FF2B5EF4-FFF2-40B4-BE49-F238E27FC236}">
              <a16:creationId xmlns:a16="http://schemas.microsoft.com/office/drawing/2014/main" id="{9EF4B449-C96F-FC4B-8BDB-3351C82D9641}"/>
            </a:ext>
          </a:extLst>
        </xdr:cNvPr>
        <xdr:cNvSpPr/>
      </xdr:nvSpPr>
      <xdr:spPr>
        <a:xfrm>
          <a:off x="6947502" y="98806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14</xdr:col>
      <xdr:colOff>267302</xdr:colOff>
      <xdr:row>68</xdr:row>
      <xdr:rowOff>254000</xdr:rowOff>
    </xdr:from>
    <xdr:to>
      <xdr:col>17</xdr:col>
      <xdr:colOff>52</xdr:colOff>
      <xdr:row>70</xdr:row>
      <xdr:rowOff>101600</xdr:rowOff>
    </xdr:to>
    <xdr:sp macro="" textlink="">
      <xdr:nvSpPr>
        <xdr:cNvPr id="5" name="Rectangle: Rounded Corners 2">
          <a:hlinkClick xmlns:r="http://schemas.openxmlformats.org/officeDocument/2006/relationships" r:id="rId2"/>
          <a:extLst>
            <a:ext uri="{FF2B5EF4-FFF2-40B4-BE49-F238E27FC236}">
              <a16:creationId xmlns:a16="http://schemas.microsoft.com/office/drawing/2014/main" id="{AFC6691A-1E4B-EE49-ABD3-2DC545E69DDB}"/>
            </a:ext>
          </a:extLst>
        </xdr:cNvPr>
        <xdr:cNvSpPr/>
      </xdr:nvSpPr>
      <xdr:spPr>
        <a:xfrm>
          <a:off x="6947502" y="19545300"/>
          <a:ext cx="1739298"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360AB-AB56-D941-BEFF-A592F391177E}">
  <sheetPr codeName="Sheet1"/>
  <dimension ref="A1:J39"/>
  <sheetViews>
    <sheetView showGridLines="0" showRowColHeaders="0" tabSelected="1" zoomScaleNormal="100" workbookViewId="0">
      <selection activeCell="B2" sqref="B2:I3"/>
    </sheetView>
  </sheetViews>
  <sheetFormatPr baseColWidth="10" defaultColWidth="0" defaultRowHeight="16" zeroHeight="1" x14ac:dyDescent="0.2"/>
  <cols>
    <col min="1" max="1" width="12.83203125" customWidth="1"/>
    <col min="2" max="9" width="10.83203125" customWidth="1"/>
    <col min="10" max="16384" width="10.83203125" hidden="1"/>
  </cols>
  <sheetData>
    <row r="1" spans="2:10" x14ac:dyDescent="0.2">
      <c r="I1" s="180" t="s">
        <v>118</v>
      </c>
    </row>
    <row r="2" spans="2:10" ht="16" customHeight="1" x14ac:dyDescent="0.2">
      <c r="B2" s="189" t="s">
        <v>0</v>
      </c>
      <c r="C2" s="189"/>
      <c r="D2" s="189"/>
      <c r="E2" s="189"/>
      <c r="F2" s="189"/>
      <c r="G2" s="189"/>
      <c r="H2" s="189"/>
      <c r="I2" s="189"/>
      <c r="J2" s="127"/>
    </row>
    <row r="3" spans="2:10" ht="16" customHeight="1" x14ac:dyDescent="0.2">
      <c r="B3" s="189"/>
      <c r="C3" s="189"/>
      <c r="D3" s="189"/>
      <c r="E3" s="189"/>
      <c r="F3" s="189"/>
      <c r="G3" s="189"/>
      <c r="H3" s="189"/>
      <c r="I3" s="189"/>
      <c r="J3" s="127"/>
    </row>
    <row r="4" spans="2:10" ht="16" customHeight="1" x14ac:dyDescent="0.2">
      <c r="B4" s="129"/>
      <c r="C4" s="129"/>
      <c r="D4" s="129"/>
      <c r="E4" s="129"/>
      <c r="F4" s="129"/>
      <c r="G4" s="129"/>
      <c r="H4" s="129"/>
      <c r="J4" s="127"/>
    </row>
    <row r="5" spans="2:10" x14ac:dyDescent="0.2">
      <c r="B5" s="129"/>
      <c r="C5" s="129"/>
      <c r="D5" s="129"/>
      <c r="E5" s="129"/>
      <c r="F5" s="129"/>
      <c r="G5" s="129"/>
      <c r="H5" s="129"/>
      <c r="J5" s="127"/>
    </row>
    <row r="6" spans="2:10" x14ac:dyDescent="0.2">
      <c r="B6" s="129"/>
      <c r="C6" s="129"/>
      <c r="D6" s="129"/>
      <c r="E6" s="129"/>
      <c r="F6" s="129"/>
      <c r="G6" s="129"/>
      <c r="H6" s="129"/>
      <c r="J6" s="127"/>
    </row>
    <row r="7" spans="2:10" x14ac:dyDescent="0.2">
      <c r="B7" s="129"/>
      <c r="C7" s="129"/>
      <c r="D7" s="129"/>
      <c r="E7" s="129"/>
      <c r="F7" s="129"/>
      <c r="G7" s="129"/>
      <c r="H7" s="129"/>
      <c r="J7" s="127"/>
    </row>
    <row r="8" spans="2:10" ht="17.25" customHeight="1" x14ac:dyDescent="0.2">
      <c r="B8" s="130"/>
      <c r="C8" s="130"/>
      <c r="D8" s="130"/>
      <c r="E8" s="130"/>
      <c r="F8" s="130"/>
      <c r="G8" s="130"/>
      <c r="H8" s="130"/>
      <c r="J8" s="127"/>
    </row>
    <row r="9" spans="2:10" x14ac:dyDescent="0.2">
      <c r="B9" s="130"/>
      <c r="C9" s="130"/>
      <c r="D9" s="130"/>
      <c r="E9" s="130"/>
      <c r="F9" s="130"/>
      <c r="G9" s="130"/>
      <c r="H9" s="130"/>
      <c r="J9" s="128"/>
    </row>
    <row r="10" spans="2:10" x14ac:dyDescent="0.2">
      <c r="B10" s="130"/>
      <c r="C10" s="130"/>
      <c r="D10" s="130"/>
      <c r="E10" s="130"/>
      <c r="F10" s="130"/>
      <c r="G10" s="130"/>
      <c r="H10" s="130"/>
      <c r="J10" s="127"/>
    </row>
    <row r="11" spans="2:10" x14ac:dyDescent="0.2">
      <c r="B11" s="130"/>
      <c r="C11" s="130"/>
      <c r="D11" s="130"/>
      <c r="E11" s="130"/>
      <c r="F11" s="130"/>
      <c r="G11" s="130"/>
      <c r="H11" s="130"/>
      <c r="J11" s="127"/>
    </row>
    <row r="12" spans="2:10" x14ac:dyDescent="0.2">
      <c r="B12" s="130"/>
      <c r="C12" s="130"/>
      <c r="D12" s="130"/>
      <c r="E12" s="130"/>
      <c r="F12" s="130"/>
      <c r="G12" s="130"/>
      <c r="H12" s="130"/>
    </row>
    <row r="13" spans="2:10" x14ac:dyDescent="0.2">
      <c r="B13" s="129"/>
      <c r="C13" s="129"/>
      <c r="D13" s="129"/>
      <c r="E13" s="129"/>
      <c r="F13" s="129"/>
      <c r="G13" s="129"/>
      <c r="H13" s="129"/>
    </row>
    <row r="14" spans="2:10" x14ac:dyDescent="0.2">
      <c r="B14" s="129"/>
      <c r="C14" s="129"/>
      <c r="D14" s="129"/>
      <c r="E14" s="129"/>
      <c r="F14" s="129"/>
      <c r="G14" s="129"/>
      <c r="H14" s="129"/>
    </row>
    <row r="15" spans="2:10" x14ac:dyDescent="0.2">
      <c r="B15" s="129"/>
      <c r="C15" s="129"/>
      <c r="D15" s="129"/>
      <c r="E15" s="129"/>
      <c r="F15" s="129"/>
      <c r="G15" s="129"/>
      <c r="H15" s="129"/>
    </row>
    <row r="16" spans="2:10" x14ac:dyDescent="0.2">
      <c r="B16" s="129"/>
      <c r="C16" s="129"/>
      <c r="D16" s="129"/>
      <c r="E16" s="129"/>
      <c r="F16" s="129"/>
      <c r="G16" s="129"/>
      <c r="H16" s="129"/>
    </row>
    <row r="17" spans="2:8" x14ac:dyDescent="0.2">
      <c r="B17" s="129"/>
      <c r="C17" s="129"/>
      <c r="D17" s="129"/>
      <c r="E17" s="129"/>
      <c r="F17" s="129"/>
      <c r="G17" s="129"/>
      <c r="H17" s="129"/>
    </row>
    <row r="18" spans="2:8" x14ac:dyDescent="0.2">
      <c r="B18" s="129"/>
      <c r="C18" s="129"/>
      <c r="D18" s="129"/>
      <c r="E18" s="129"/>
      <c r="F18" s="129"/>
      <c r="G18" s="129"/>
      <c r="H18" s="129"/>
    </row>
    <row r="19" spans="2:8" x14ac:dyDescent="0.2">
      <c r="B19" s="129"/>
      <c r="C19" s="129"/>
      <c r="D19" s="129"/>
      <c r="E19" s="129"/>
      <c r="F19" s="129"/>
      <c r="G19" s="129"/>
      <c r="H19" s="129"/>
    </row>
    <row r="20" spans="2:8" x14ac:dyDescent="0.2">
      <c r="B20" s="129"/>
      <c r="C20" s="129"/>
      <c r="D20" s="129"/>
      <c r="E20" s="129"/>
      <c r="F20" s="129"/>
      <c r="G20" s="129"/>
      <c r="H20" s="129"/>
    </row>
    <row r="21" spans="2:8" x14ac:dyDescent="0.2">
      <c r="B21" s="129"/>
      <c r="C21" s="129"/>
      <c r="D21" s="129"/>
      <c r="E21" s="129"/>
      <c r="F21" s="129"/>
      <c r="G21" s="129"/>
      <c r="H21" s="129"/>
    </row>
    <row r="22" spans="2:8" x14ac:dyDescent="0.2">
      <c r="B22" s="129"/>
      <c r="C22" s="129"/>
      <c r="D22" s="129"/>
      <c r="E22" s="129"/>
      <c r="F22" s="129"/>
      <c r="G22" s="129"/>
      <c r="H22" s="129"/>
    </row>
    <row r="23" spans="2:8" x14ac:dyDescent="0.2"/>
    <row r="24" spans="2:8" x14ac:dyDescent="0.2"/>
    <row r="25" spans="2:8" x14ac:dyDescent="0.2"/>
    <row r="26" spans="2:8" x14ac:dyDescent="0.2"/>
    <row r="27" spans="2:8" x14ac:dyDescent="0.2"/>
    <row r="28" spans="2:8" x14ac:dyDescent="0.2"/>
    <row r="29" spans="2:8" x14ac:dyDescent="0.2"/>
    <row r="30" spans="2:8" x14ac:dyDescent="0.2"/>
    <row r="31" spans="2:8" x14ac:dyDescent="0.2"/>
    <row r="32" spans="2:8" x14ac:dyDescent="0.2"/>
    <row r="33" x14ac:dyDescent="0.2"/>
    <row r="34" x14ac:dyDescent="0.2"/>
    <row r="35" x14ac:dyDescent="0.2"/>
    <row r="36" x14ac:dyDescent="0.2"/>
    <row r="37" x14ac:dyDescent="0.2"/>
    <row r="38" x14ac:dyDescent="0.2"/>
    <row r="39" x14ac:dyDescent="0.2"/>
  </sheetData>
  <sheetProtection algorithmName="SHA-512" hashValue="AWO0ESvZ0U5BRB2YwBj8nWIKfJZ8IrUI7elJRmuBFka8Ij8tXocLQpX8hutT53P7VmeZqU5QdmImA0N+s3+ajw==" saltValue="Ia97ovOXcoGN2oiBw3N3Lg==" spinCount="100000" sheet="1" objects="1" scenarios="1"/>
  <mergeCells count="1">
    <mergeCell ref="B2:I3"/>
  </mergeCells>
  <pageMargins left="0.70866141732283472" right="0.70866141732283472" top="0.74803149606299213" bottom="0.74803149606299213" header="0.31496062992125984" footer="0.31496062992125984"/>
  <pageSetup paperSize="9" orientation="portrait" horizontalDpi="0" verticalDpi="0"/>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7BCD0D-D67C-3944-865B-5A926EF76FFF}">
  <sheetPr codeName="Sheet12"/>
  <dimension ref="A1:AF121"/>
  <sheetViews>
    <sheetView showGridLines="0" showRowColHeaders="0" showRuler="0" showWhiteSpace="0" view="pageLayout" topLeftCell="O1" zoomScaleNormal="100" workbookViewId="0"/>
  </sheetViews>
  <sheetFormatPr baseColWidth="10" defaultColWidth="0" defaultRowHeight="15" customHeight="1" zeroHeight="1" x14ac:dyDescent="0.2"/>
  <cols>
    <col min="1" max="3" width="6.83203125" style="2" customWidth="1"/>
    <col min="4" max="6" width="8" style="2" customWidth="1"/>
    <col min="7" max="8" width="6.5" style="2" customWidth="1"/>
    <col min="9" max="9" width="5" style="2" customWidth="1"/>
    <col min="10" max="10" width="2.83203125" style="2" customWidth="1"/>
    <col min="11" max="11" width="5" style="2" customWidth="1"/>
    <col min="12" max="14" width="5.5" style="2" bestFit="1" customWidth="1"/>
    <col min="15" max="16" width="8.83203125" style="2" customWidth="1"/>
    <col min="17" max="18" width="8.5" style="2" customWidth="1"/>
    <col min="19" max="19" width="8" style="2" customWidth="1"/>
    <col min="20" max="20" width="9.83203125" style="2" customWidth="1"/>
    <col min="21" max="24" width="8.5" style="2" customWidth="1"/>
    <col min="25" max="26" width="8.83203125" style="2" hidden="1" customWidth="1"/>
    <col min="27" max="32" width="8.83203125" style="94" hidden="1" customWidth="1"/>
    <col min="33" max="16384" width="8.83203125" style="2" hidden="1"/>
  </cols>
  <sheetData>
    <row r="1" spans="1:31" ht="19" customHeight="1" x14ac:dyDescent="0.2">
      <c r="A1" s="182"/>
      <c r="B1" s="1"/>
      <c r="C1" s="1"/>
      <c r="D1" s="1"/>
      <c r="E1" s="1"/>
      <c r="F1" s="1"/>
      <c r="G1" s="1"/>
      <c r="H1" s="1"/>
      <c r="I1" s="1"/>
      <c r="J1" s="1"/>
      <c r="K1" s="1"/>
      <c r="L1" s="1"/>
      <c r="M1" s="1"/>
      <c r="N1" s="177">
        <v>8</v>
      </c>
    </row>
    <row r="2" spans="1:31" ht="15" customHeight="1" x14ac:dyDescent="0.2">
      <c r="A2" s="1"/>
      <c r="B2" s="1"/>
      <c r="C2" s="1"/>
      <c r="D2" s="1"/>
      <c r="E2" s="1"/>
      <c r="F2" s="1"/>
      <c r="G2" s="1"/>
      <c r="H2" s="1"/>
      <c r="I2" s="1"/>
      <c r="J2" s="1"/>
      <c r="K2" s="1"/>
      <c r="L2" s="1"/>
      <c r="M2" s="1"/>
      <c r="N2" s="1"/>
      <c r="AB2" s="174"/>
      <c r="AC2" s="174"/>
      <c r="AD2" s="174"/>
      <c r="AE2" s="174"/>
    </row>
    <row r="3" spans="1:31" ht="15" customHeight="1" x14ac:dyDescent="0.2">
      <c r="A3" s="4"/>
      <c r="B3" s="4"/>
      <c r="C3" s="4"/>
      <c r="D3" s="4"/>
      <c r="E3" s="4"/>
      <c r="F3" s="4"/>
      <c r="G3" s="4"/>
      <c r="H3" s="4"/>
      <c r="I3" s="4"/>
      <c r="J3" s="4"/>
      <c r="K3" s="4"/>
      <c r="L3" s="4"/>
      <c r="M3" s="5"/>
      <c r="N3" s="5"/>
      <c r="AB3" s="174"/>
      <c r="AC3" s="174"/>
      <c r="AD3" s="174"/>
      <c r="AE3" s="174"/>
    </row>
    <row r="4" spans="1:31" ht="15" customHeight="1" thickBot="1" x14ac:dyDescent="0.25">
      <c r="AB4" s="174"/>
      <c r="AC4" s="174"/>
      <c r="AD4" s="174"/>
      <c r="AE4" s="174"/>
    </row>
    <row r="5" spans="1:31" ht="15" customHeight="1" x14ac:dyDescent="0.2">
      <c r="A5" s="390" t="s">
        <v>20</v>
      </c>
      <c r="B5" s="391"/>
      <c r="C5" s="391"/>
      <c r="D5" s="391"/>
      <c r="E5" s="391"/>
      <c r="F5" s="391"/>
      <c r="G5" s="391"/>
      <c r="H5" s="391"/>
      <c r="I5" s="391"/>
      <c r="J5" s="391"/>
      <c r="K5" s="391"/>
      <c r="L5" s="391"/>
      <c r="M5" s="391"/>
      <c r="N5" s="392"/>
      <c r="AB5" s="174"/>
      <c r="AC5" s="174"/>
      <c r="AD5" s="174"/>
      <c r="AE5" s="174"/>
    </row>
    <row r="6" spans="1:31" ht="15" customHeight="1" x14ac:dyDescent="0.2">
      <c r="A6" s="393"/>
      <c r="B6" s="394"/>
      <c r="C6" s="394"/>
      <c r="D6" s="394"/>
      <c r="E6" s="394"/>
      <c r="F6" s="394"/>
      <c r="G6" s="394"/>
      <c r="H6" s="394"/>
      <c r="I6" s="394"/>
      <c r="J6" s="394"/>
      <c r="K6" s="394"/>
      <c r="L6" s="394"/>
      <c r="M6" s="394"/>
      <c r="N6" s="395"/>
      <c r="AB6" s="174"/>
      <c r="AC6" s="174"/>
      <c r="AD6" s="174"/>
    </row>
    <row r="7" spans="1:31" ht="15" customHeight="1" x14ac:dyDescent="0.2">
      <c r="A7" s="396" t="s">
        <v>21</v>
      </c>
      <c r="B7" s="397"/>
      <c r="C7" s="397"/>
      <c r="D7" s="397"/>
      <c r="E7" s="397"/>
      <c r="F7" s="397"/>
      <c r="G7" s="397"/>
      <c r="H7" s="397"/>
      <c r="I7" s="397"/>
      <c r="J7" s="397"/>
      <c r="K7" s="397"/>
      <c r="L7" s="397"/>
      <c r="M7" s="398" t="s">
        <v>22</v>
      </c>
      <c r="N7" s="399"/>
      <c r="AB7" s="174"/>
      <c r="AC7" s="174"/>
      <c r="AD7" s="174"/>
    </row>
    <row r="8" spans="1:31" ht="15" customHeight="1" x14ac:dyDescent="0.2">
      <c r="A8" s="344" t="s">
        <v>3</v>
      </c>
      <c r="B8" s="345"/>
      <c r="C8" s="345"/>
      <c r="D8" s="371" t="str">
        <f>IF(Overview!C6="","",MID(Overview!C6,1,35))</f>
        <v/>
      </c>
      <c r="E8" s="372"/>
      <c r="F8" s="372"/>
      <c r="G8" s="372"/>
      <c r="H8" s="373"/>
      <c r="I8" s="222" t="s">
        <v>5</v>
      </c>
      <c r="J8" s="223"/>
      <c r="K8" s="223"/>
      <c r="L8" s="224"/>
      <c r="M8" s="400" t="str">
        <f>IF(Overview!C7="","",Overview!C7)</f>
        <v/>
      </c>
      <c r="N8" s="401"/>
      <c r="AB8" s="174"/>
      <c r="AD8" s="174"/>
    </row>
    <row r="9" spans="1:31" ht="15" customHeight="1" x14ac:dyDescent="0.2">
      <c r="A9" s="344" t="s">
        <v>6</v>
      </c>
      <c r="B9" s="345"/>
      <c r="C9" s="345"/>
      <c r="D9" s="371" t="str">
        <f>IF(VLOOKUP(N1,Overview!A11:B40,2,0)="","",MID(VLOOKUP(N1,Overview!A11:B40,2,0),1,35))</f>
        <v/>
      </c>
      <c r="E9" s="372"/>
      <c r="F9" s="372"/>
      <c r="G9" s="372"/>
      <c r="H9" s="373"/>
      <c r="I9" s="222" t="s">
        <v>7</v>
      </c>
      <c r="J9" s="223"/>
      <c r="K9" s="223"/>
      <c r="L9" s="224"/>
      <c r="M9" s="214" t="str">
        <f>IF(VLOOKUP(N1,Overview!A11:C40,3,0)="","",(VLOOKUP(N1,Overview!A11:C40,3,0)))</f>
        <v/>
      </c>
      <c r="N9" s="215"/>
    </row>
    <row r="10" spans="1:31" ht="15" customHeight="1" x14ac:dyDescent="0.2">
      <c r="A10" s="344" t="s">
        <v>8</v>
      </c>
      <c r="B10" s="345"/>
      <c r="C10" s="345"/>
      <c r="D10" s="371" t="str">
        <f>IF(VLOOKUP(N1,Overview!A11:D40,4,0)="","",MID(VLOOKUP(N1,Overview!A11:D40,4,0),1,35))</f>
        <v/>
      </c>
      <c r="E10" s="372"/>
      <c r="F10" s="372"/>
      <c r="G10" s="372"/>
      <c r="H10" s="373"/>
      <c r="I10" s="222" t="s">
        <v>4</v>
      </c>
      <c r="J10" s="223"/>
      <c r="K10" s="223"/>
      <c r="L10" s="224"/>
      <c r="M10" s="214" t="str">
        <f>IF(Overview!I6="","",Overview!I6)</f>
        <v/>
      </c>
      <c r="N10" s="215"/>
    </row>
    <row r="11" spans="1:31" ht="15" customHeight="1" x14ac:dyDescent="0.2">
      <c r="A11" s="60"/>
      <c r="B11" s="6"/>
      <c r="C11" s="6"/>
      <c r="D11" s="6"/>
      <c r="E11" s="6"/>
      <c r="F11" s="6"/>
      <c r="G11" s="7"/>
      <c r="H11" s="7"/>
      <c r="I11" s="7"/>
      <c r="J11" s="8"/>
      <c r="K11" s="8"/>
      <c r="L11" s="8"/>
      <c r="M11" s="8"/>
      <c r="N11" s="61"/>
    </row>
    <row r="12" spans="1:31" ht="15" customHeight="1" x14ac:dyDescent="0.2">
      <c r="A12" s="351" t="s">
        <v>23</v>
      </c>
      <c r="B12" s="352"/>
      <c r="C12" s="352"/>
      <c r="D12" s="352"/>
      <c r="E12" s="352"/>
      <c r="F12" s="352"/>
      <c r="G12" s="352"/>
      <c r="H12" s="352"/>
      <c r="I12" s="352"/>
      <c r="J12" s="352"/>
      <c r="K12" s="352"/>
      <c r="L12" s="352"/>
      <c r="M12" s="352"/>
      <c r="N12" s="353"/>
    </row>
    <row r="13" spans="1:31" ht="15" customHeight="1" x14ac:dyDescent="0.2">
      <c r="A13" s="354"/>
      <c r="B13" s="355"/>
      <c r="C13" s="355"/>
      <c r="D13" s="355"/>
      <c r="E13" s="355"/>
      <c r="F13" s="355"/>
      <c r="G13" s="355"/>
      <c r="H13" s="355"/>
      <c r="I13" s="355"/>
      <c r="J13" s="355"/>
      <c r="K13" s="355"/>
      <c r="L13" s="355"/>
      <c r="M13" s="355"/>
      <c r="N13" s="356"/>
    </row>
    <row r="14" spans="1:31" ht="15" customHeight="1" x14ac:dyDescent="0.2">
      <c r="A14" s="357" t="s">
        <v>24</v>
      </c>
      <c r="B14" s="358"/>
      <c r="C14" s="358"/>
      <c r="D14" s="358"/>
      <c r="E14" s="358"/>
      <c r="F14" s="358"/>
      <c r="G14" s="358"/>
      <c r="H14" s="358"/>
      <c r="I14" s="358"/>
      <c r="J14" s="358"/>
      <c r="K14" s="358"/>
      <c r="L14" s="358"/>
      <c r="M14" s="358"/>
      <c r="N14" s="359"/>
    </row>
    <row r="15" spans="1:31" ht="15" customHeight="1" x14ac:dyDescent="0.2">
      <c r="A15" s="62"/>
      <c r="B15" s="41"/>
      <c r="C15" s="41"/>
      <c r="D15" s="41"/>
      <c r="E15" s="41"/>
      <c r="F15" s="41"/>
      <c r="G15" s="41"/>
      <c r="H15" s="41"/>
      <c r="I15" s="41"/>
      <c r="J15" s="41"/>
      <c r="K15" s="41"/>
      <c r="L15" s="41"/>
      <c r="M15" s="41"/>
      <c r="N15" s="63"/>
    </row>
    <row r="16" spans="1:31" ht="15" customHeight="1" x14ac:dyDescent="0.2">
      <c r="A16" s="360" t="s">
        <v>25</v>
      </c>
      <c r="B16" s="361"/>
      <c r="C16" s="361"/>
      <c r="D16" s="362" t="s">
        <v>26</v>
      </c>
      <c r="E16" s="362"/>
      <c r="F16" s="81" t="s">
        <v>27</v>
      </c>
      <c r="G16" s="82" t="s">
        <v>28</v>
      </c>
      <c r="H16" s="36" t="s">
        <v>29</v>
      </c>
      <c r="N16" s="64"/>
      <c r="AB16" s="94" t="s">
        <v>30</v>
      </c>
      <c r="AC16" s="175"/>
      <c r="AD16" s="94" t="s">
        <v>31</v>
      </c>
    </row>
    <row r="17" spans="1:32" ht="15" customHeight="1" x14ac:dyDescent="0.25">
      <c r="A17" s="363" t="s">
        <v>32</v>
      </c>
      <c r="B17" s="364"/>
      <c r="C17" s="365"/>
      <c r="D17" s="131" t="str">
        <f>AB61</f>
        <v/>
      </c>
      <c r="E17" s="132" t="str">
        <f>AD62</f>
        <v/>
      </c>
      <c r="F17" s="133" t="str">
        <f>AD61</f>
        <v/>
      </c>
      <c r="G17" s="134" t="str">
        <f>AE61</f>
        <v/>
      </c>
      <c r="H17" s="135" t="str">
        <f>AF61</f>
        <v/>
      </c>
      <c r="N17" s="64"/>
      <c r="AB17" s="94" t="s">
        <v>33</v>
      </c>
      <c r="AC17" s="175"/>
    </row>
    <row r="18" spans="1:32" ht="15" customHeight="1" x14ac:dyDescent="0.25">
      <c r="A18" s="363" t="s">
        <v>34</v>
      </c>
      <c r="B18" s="364"/>
      <c r="C18" s="365"/>
      <c r="D18" s="136" t="str">
        <f>AB80</f>
        <v/>
      </c>
      <c r="E18" s="137" t="str">
        <f>AD81</f>
        <v/>
      </c>
      <c r="F18" s="138" t="str">
        <f>AD80</f>
        <v/>
      </c>
      <c r="G18" s="139" t="str">
        <f>AE80</f>
        <v/>
      </c>
      <c r="H18" s="140" t="str">
        <f>AF80</f>
        <v/>
      </c>
      <c r="I18" s="3"/>
      <c r="J18" s="42"/>
      <c r="K18" s="42"/>
      <c r="L18" s="42"/>
      <c r="M18" s="42"/>
      <c r="N18" s="65"/>
      <c r="AB18" s="94">
        <f>AB50+AB52</f>
        <v>0</v>
      </c>
      <c r="AC18" s="175"/>
      <c r="AD18" s="94">
        <f>AD50</f>
        <v>0</v>
      </c>
      <c r="AE18" s="94">
        <f>AE50</f>
        <v>0</v>
      </c>
      <c r="AF18" s="94">
        <f>AF50</f>
        <v>0</v>
      </c>
    </row>
    <row r="19" spans="1:32" ht="30" customHeight="1" x14ac:dyDescent="0.2">
      <c r="A19" s="366" t="s">
        <v>35</v>
      </c>
      <c r="B19" s="367"/>
      <c r="C19" s="368"/>
      <c r="D19" s="141" t="str">
        <f>AB83</f>
        <v/>
      </c>
      <c r="E19" s="142" t="str">
        <f>AC83</f>
        <v/>
      </c>
      <c r="F19" s="143" t="str">
        <f>AD83</f>
        <v/>
      </c>
      <c r="G19" s="144" t="str">
        <f>AE83</f>
        <v/>
      </c>
      <c r="H19" s="145" t="str">
        <f>AF83</f>
        <v/>
      </c>
      <c r="N19" s="64"/>
      <c r="AB19" s="94" t="str">
        <f>IF(AND(G57="",I57=""),"",AB18)</f>
        <v/>
      </c>
      <c r="AC19" s="175"/>
      <c r="AD19" s="94" t="str">
        <f>IF(L57="","",AD18)</f>
        <v/>
      </c>
      <c r="AE19" s="94" t="str">
        <f>IF(M57="","",AE18)</f>
        <v/>
      </c>
      <c r="AF19" s="94" t="str">
        <f>IF(N57="","",AF18)</f>
        <v/>
      </c>
    </row>
    <row r="20" spans="1:32" ht="15" customHeight="1" x14ac:dyDescent="0.2">
      <c r="A20" s="66"/>
      <c r="N20" s="64"/>
      <c r="AB20" s="94" t="s">
        <v>36</v>
      </c>
      <c r="AC20" s="175"/>
    </row>
    <row r="21" spans="1:32" ht="15" customHeight="1" x14ac:dyDescent="0.2">
      <c r="A21" s="67"/>
      <c r="B21" s="9"/>
      <c r="C21" s="10"/>
      <c r="D21" s="369" t="s">
        <v>26</v>
      </c>
      <c r="E21" s="370"/>
      <c r="F21" s="81" t="s">
        <v>27</v>
      </c>
      <c r="G21" s="82" t="s">
        <v>28</v>
      </c>
      <c r="H21" s="36" t="s">
        <v>29</v>
      </c>
      <c r="N21" s="64"/>
      <c r="AB21" s="94">
        <f>AB69+AB71</f>
        <v>0</v>
      </c>
      <c r="AC21" s="175"/>
      <c r="AD21" s="94">
        <f>AD69</f>
        <v>0</v>
      </c>
      <c r="AE21" s="94">
        <f>AE69</f>
        <v>0</v>
      </c>
      <c r="AF21" s="94">
        <f>AF69</f>
        <v>0</v>
      </c>
    </row>
    <row r="22" spans="1:32" ht="30" customHeight="1" x14ac:dyDescent="0.2">
      <c r="A22" s="346" t="s">
        <v>37</v>
      </c>
      <c r="B22" s="347"/>
      <c r="C22" s="348"/>
      <c r="D22" s="349" t="str">
        <f>AB25</f>
        <v/>
      </c>
      <c r="E22" s="350"/>
      <c r="F22" s="146" t="str">
        <f>AD25</f>
        <v/>
      </c>
      <c r="G22" s="147" t="str">
        <f>AE25</f>
        <v/>
      </c>
      <c r="H22" s="148" t="str">
        <f>AF25</f>
        <v/>
      </c>
      <c r="I22" s="43"/>
      <c r="J22" s="43"/>
      <c r="K22" s="43"/>
      <c r="L22" s="43"/>
      <c r="M22" s="43"/>
      <c r="N22" s="68"/>
      <c r="AB22" s="94" t="str">
        <f>IF(AND(G76="",I76=""),"",AB21)</f>
        <v/>
      </c>
      <c r="AC22" s="175"/>
      <c r="AD22" s="94" t="str">
        <f>IF(L76="","",AD21)</f>
        <v/>
      </c>
      <c r="AE22" s="94" t="str">
        <f>IF(M76="","",AE21)</f>
        <v/>
      </c>
      <c r="AF22" s="94" t="str">
        <f>IF(N76="","",AF21)</f>
        <v/>
      </c>
    </row>
    <row r="23" spans="1:32" ht="15" customHeight="1" x14ac:dyDescent="0.2">
      <c r="A23" s="69"/>
      <c r="G23" s="44"/>
      <c r="H23" s="44"/>
      <c r="I23" s="44"/>
      <c r="J23" s="44"/>
      <c r="K23" s="44"/>
      <c r="L23" s="44"/>
      <c r="M23" s="44"/>
      <c r="N23" s="70"/>
      <c r="AB23" s="94" t="s">
        <v>38</v>
      </c>
      <c r="AC23" s="175"/>
    </row>
    <row r="24" spans="1:32" ht="15" customHeight="1" x14ac:dyDescent="0.2">
      <c r="A24" s="71" t="s">
        <v>39</v>
      </c>
      <c r="B24" s="44"/>
      <c r="C24" s="44"/>
      <c r="D24" s="44"/>
      <c r="E24" s="44"/>
      <c r="F24" s="44"/>
      <c r="G24" s="44"/>
      <c r="H24" s="44"/>
      <c r="I24" s="44"/>
      <c r="J24" s="44"/>
      <c r="K24" s="44"/>
      <c r="L24" s="44"/>
      <c r="M24" s="44"/>
      <c r="N24" s="70"/>
      <c r="AB24" s="94">
        <f>AB18+AB21</f>
        <v>0</v>
      </c>
      <c r="AC24" s="175"/>
      <c r="AD24" s="94">
        <f>AD18+AD21</f>
        <v>0</v>
      </c>
      <c r="AE24" s="94">
        <f>AE18+AE21</f>
        <v>0</v>
      </c>
      <c r="AF24" s="94">
        <f>AF18+AF21</f>
        <v>0</v>
      </c>
    </row>
    <row r="25" spans="1:32" ht="15" customHeight="1" x14ac:dyDescent="0.2">
      <c r="A25" s="242"/>
      <c r="B25" s="243"/>
      <c r="C25" s="243"/>
      <c r="D25" s="243"/>
      <c r="E25" s="243"/>
      <c r="F25" s="243"/>
      <c r="G25" s="243"/>
      <c r="H25" s="243"/>
      <c r="I25" s="243"/>
      <c r="J25" s="243"/>
      <c r="K25" s="243"/>
      <c r="L25" s="243"/>
      <c r="M25" s="243"/>
      <c r="N25" s="244"/>
      <c r="AB25" s="94" t="str">
        <f>IF(OR(AB19="",AB22=""),"",AB24)</f>
        <v/>
      </c>
      <c r="AC25" s="175"/>
      <c r="AD25" s="94" t="str">
        <f>IF(OR(AD19="",AD22=""),"",AD24)</f>
        <v/>
      </c>
      <c r="AE25" s="94" t="str">
        <f>IF(OR(AE19="",AE22=""),"",AE24)</f>
        <v/>
      </c>
      <c r="AF25" s="94" t="str">
        <f>IF(OR(AF19="",AF22=""),"",AF24)</f>
        <v/>
      </c>
    </row>
    <row r="26" spans="1:32" ht="15" customHeight="1" x14ac:dyDescent="0.2">
      <c r="A26" s="245"/>
      <c r="B26" s="246"/>
      <c r="C26" s="246"/>
      <c r="D26" s="246"/>
      <c r="E26" s="246"/>
      <c r="F26" s="246"/>
      <c r="G26" s="246"/>
      <c r="H26" s="246"/>
      <c r="I26" s="246"/>
      <c r="J26" s="246"/>
      <c r="K26" s="246"/>
      <c r="L26" s="246"/>
      <c r="M26" s="246"/>
      <c r="N26" s="247"/>
      <c r="AC26" s="175"/>
    </row>
    <row r="27" spans="1:32" ht="15" customHeight="1" x14ac:dyDescent="0.2">
      <c r="A27" s="245"/>
      <c r="B27" s="246"/>
      <c r="C27" s="246"/>
      <c r="D27" s="246"/>
      <c r="E27" s="246"/>
      <c r="F27" s="246"/>
      <c r="G27" s="246"/>
      <c r="H27" s="246"/>
      <c r="I27" s="246"/>
      <c r="J27" s="246"/>
      <c r="K27" s="246"/>
      <c r="L27" s="246"/>
      <c r="M27" s="246"/>
      <c r="N27" s="247"/>
      <c r="AC27" s="175"/>
    </row>
    <row r="28" spans="1:32" ht="15" customHeight="1" x14ac:dyDescent="0.2">
      <c r="A28" s="245"/>
      <c r="B28" s="246"/>
      <c r="C28" s="246"/>
      <c r="D28" s="246"/>
      <c r="E28" s="246"/>
      <c r="F28" s="246"/>
      <c r="G28" s="246"/>
      <c r="H28" s="246"/>
      <c r="I28" s="246"/>
      <c r="J28" s="246"/>
      <c r="K28" s="246"/>
      <c r="L28" s="246"/>
      <c r="M28" s="246"/>
      <c r="N28" s="247"/>
      <c r="AC28" s="175"/>
    </row>
    <row r="29" spans="1:32" ht="15" customHeight="1" x14ac:dyDescent="0.2">
      <c r="A29" s="245"/>
      <c r="B29" s="246"/>
      <c r="C29" s="246"/>
      <c r="D29" s="246"/>
      <c r="E29" s="246"/>
      <c r="F29" s="246"/>
      <c r="G29" s="246"/>
      <c r="H29" s="246"/>
      <c r="I29" s="246"/>
      <c r="J29" s="246"/>
      <c r="K29" s="246"/>
      <c r="L29" s="246"/>
      <c r="M29" s="246"/>
      <c r="N29" s="247"/>
      <c r="AC29" s="175"/>
    </row>
    <row r="30" spans="1:32" ht="15" customHeight="1" x14ac:dyDescent="0.2">
      <c r="A30" s="245"/>
      <c r="B30" s="246"/>
      <c r="C30" s="246"/>
      <c r="D30" s="246"/>
      <c r="E30" s="246"/>
      <c r="F30" s="246"/>
      <c r="G30" s="246"/>
      <c r="H30" s="246"/>
      <c r="I30" s="246"/>
      <c r="J30" s="246"/>
      <c r="K30" s="246"/>
      <c r="L30" s="246"/>
      <c r="M30" s="246"/>
      <c r="N30" s="247"/>
      <c r="AC30" s="175"/>
    </row>
    <row r="31" spans="1:32" ht="15" customHeight="1" x14ac:dyDescent="0.2">
      <c r="A31" s="245"/>
      <c r="B31" s="246"/>
      <c r="C31" s="246"/>
      <c r="D31" s="246"/>
      <c r="E31" s="246"/>
      <c r="F31" s="246"/>
      <c r="G31" s="246"/>
      <c r="H31" s="246"/>
      <c r="I31" s="246"/>
      <c r="J31" s="246"/>
      <c r="K31" s="246"/>
      <c r="L31" s="246"/>
      <c r="M31" s="246"/>
      <c r="N31" s="247"/>
      <c r="AC31" s="175"/>
    </row>
    <row r="32" spans="1:32" ht="15" customHeight="1" x14ac:dyDescent="0.2">
      <c r="A32" s="248"/>
      <c r="B32" s="249"/>
      <c r="C32" s="249"/>
      <c r="D32" s="249"/>
      <c r="E32" s="249"/>
      <c r="F32" s="249"/>
      <c r="G32" s="249"/>
      <c r="H32" s="249"/>
      <c r="I32" s="249"/>
      <c r="J32" s="249"/>
      <c r="K32" s="249"/>
      <c r="L32" s="249"/>
      <c r="M32" s="249"/>
      <c r="N32" s="250"/>
      <c r="AC32" s="175"/>
    </row>
    <row r="33" spans="1:29" ht="15" customHeight="1" x14ac:dyDescent="0.2">
      <c r="A33" s="66"/>
      <c r="N33" s="64"/>
      <c r="AC33" s="175"/>
    </row>
    <row r="34" spans="1:29" ht="15" customHeight="1" x14ac:dyDescent="0.2">
      <c r="A34" s="251" t="s">
        <v>40</v>
      </c>
      <c r="B34" s="252"/>
      <c r="C34" s="252"/>
      <c r="D34" s="252"/>
      <c r="E34" s="252"/>
      <c r="F34" s="252"/>
      <c r="G34" s="252"/>
      <c r="H34" s="252"/>
      <c r="I34" s="252"/>
      <c r="J34" s="252"/>
      <c r="K34" s="252"/>
      <c r="L34" s="252"/>
      <c r="M34" s="252"/>
      <c r="N34" s="253"/>
      <c r="AC34" s="175"/>
    </row>
    <row r="35" spans="1:29" ht="15" customHeight="1" x14ac:dyDescent="0.2">
      <c r="A35" s="254" t="s">
        <v>41</v>
      </c>
      <c r="B35" s="255"/>
      <c r="C35" s="255"/>
      <c r="D35" s="255"/>
      <c r="E35" s="255"/>
      <c r="F35" s="255"/>
      <c r="G35" s="255"/>
      <c r="H35" s="255"/>
      <c r="I35" s="255"/>
      <c r="J35" s="255"/>
      <c r="K35" s="255"/>
      <c r="L35" s="255"/>
      <c r="M35" s="255"/>
      <c r="N35" s="256"/>
      <c r="AC35" s="175"/>
    </row>
    <row r="36" spans="1:29" ht="15" customHeight="1" x14ac:dyDescent="0.2">
      <c r="A36" s="374" t="s">
        <v>42</v>
      </c>
      <c r="B36" s="375"/>
      <c r="C36" s="375"/>
      <c r="D36" s="375"/>
      <c r="E36" s="375"/>
      <c r="F36" s="375"/>
      <c r="G36" s="375"/>
      <c r="H36" s="375"/>
      <c r="I36" s="375"/>
      <c r="J36" s="375"/>
      <c r="K36" s="375"/>
      <c r="L36" s="375"/>
      <c r="M36" s="375"/>
      <c r="N36" s="376"/>
      <c r="AC36" s="175"/>
    </row>
    <row r="37" spans="1:29" ht="15" customHeight="1" x14ac:dyDescent="0.2">
      <c r="A37" s="374"/>
      <c r="B37" s="375"/>
      <c r="C37" s="375"/>
      <c r="D37" s="375"/>
      <c r="E37" s="375"/>
      <c r="F37" s="375"/>
      <c r="G37" s="375"/>
      <c r="H37" s="375"/>
      <c r="I37" s="375"/>
      <c r="J37" s="375"/>
      <c r="K37" s="375"/>
      <c r="L37" s="375"/>
      <c r="M37" s="375"/>
      <c r="N37" s="376"/>
      <c r="AC37" s="175"/>
    </row>
    <row r="38" spans="1:29" ht="15" customHeight="1" x14ac:dyDescent="0.2">
      <c r="A38" s="374"/>
      <c r="B38" s="375"/>
      <c r="C38" s="375"/>
      <c r="D38" s="375"/>
      <c r="E38" s="375"/>
      <c r="F38" s="375"/>
      <c r="G38" s="375"/>
      <c r="H38" s="375"/>
      <c r="I38" s="375"/>
      <c r="J38" s="375"/>
      <c r="K38" s="375"/>
      <c r="L38" s="375"/>
      <c r="M38" s="375"/>
      <c r="N38" s="376"/>
      <c r="AC38" s="175"/>
    </row>
    <row r="39" spans="1:29" ht="15" customHeight="1" x14ac:dyDescent="0.2">
      <c r="A39" s="377"/>
      <c r="B39" s="378"/>
      <c r="C39" s="378"/>
      <c r="D39" s="378"/>
      <c r="E39" s="378"/>
      <c r="F39" s="378"/>
      <c r="G39" s="378"/>
      <c r="H39" s="378"/>
      <c r="I39" s="378"/>
      <c r="J39" s="378"/>
      <c r="K39" s="378"/>
      <c r="L39" s="378"/>
      <c r="M39" s="378"/>
      <c r="N39" s="379"/>
      <c r="AC39" s="175"/>
    </row>
    <row r="40" spans="1:29" ht="15" customHeight="1" x14ac:dyDescent="0.2">
      <c r="A40" s="380" t="s">
        <v>43</v>
      </c>
      <c r="B40" s="381"/>
      <c r="C40" s="384"/>
      <c r="D40" s="385"/>
      <c r="E40" s="385"/>
      <c r="F40" s="385"/>
      <c r="G40" s="385"/>
      <c r="H40" s="385"/>
      <c r="I40" s="386"/>
      <c r="J40" s="216" t="s">
        <v>44</v>
      </c>
      <c r="K40" s="217"/>
      <c r="L40" s="338"/>
      <c r="M40" s="339"/>
      <c r="N40" s="340"/>
      <c r="AC40" s="175"/>
    </row>
    <row r="41" spans="1:29" ht="15" customHeight="1" x14ac:dyDescent="0.2">
      <c r="A41" s="382"/>
      <c r="B41" s="383"/>
      <c r="C41" s="387"/>
      <c r="D41" s="388"/>
      <c r="E41" s="388"/>
      <c r="F41" s="388"/>
      <c r="G41" s="388"/>
      <c r="H41" s="388"/>
      <c r="I41" s="389"/>
      <c r="J41" s="218"/>
      <c r="K41" s="219"/>
      <c r="L41" s="341"/>
      <c r="M41" s="342"/>
      <c r="N41" s="343"/>
      <c r="AC41" s="175"/>
    </row>
    <row r="42" spans="1:29" ht="15" customHeight="1" x14ac:dyDescent="0.2">
      <c r="A42" s="225" t="s">
        <v>45</v>
      </c>
      <c r="B42" s="226"/>
      <c r="C42" s="226"/>
      <c r="D42" s="226"/>
      <c r="E42" s="226"/>
      <c r="F42" s="226"/>
      <c r="G42" s="226"/>
      <c r="H42" s="226"/>
      <c r="I42" s="226"/>
      <c r="J42" s="226"/>
      <c r="K42" s="226"/>
      <c r="L42" s="226"/>
      <c r="M42" s="226"/>
      <c r="N42" s="227"/>
      <c r="AC42" s="175"/>
    </row>
    <row r="43" spans="1:29" ht="15" customHeight="1" x14ac:dyDescent="0.2">
      <c r="A43" s="228" t="s">
        <v>46</v>
      </c>
      <c r="B43" s="229"/>
      <c r="C43" s="229"/>
      <c r="D43" s="229"/>
      <c r="E43" s="229"/>
      <c r="F43" s="229"/>
      <c r="G43" s="229"/>
      <c r="H43" s="229"/>
      <c r="I43" s="229"/>
      <c r="J43" s="229"/>
      <c r="K43" s="229"/>
      <c r="L43" s="229"/>
      <c r="M43" s="229"/>
      <c r="N43" s="230"/>
      <c r="AC43" s="175"/>
    </row>
    <row r="44" spans="1:29" ht="15" customHeight="1" x14ac:dyDescent="0.2">
      <c r="A44" s="228"/>
      <c r="B44" s="229"/>
      <c r="C44" s="229"/>
      <c r="D44" s="229"/>
      <c r="E44" s="229"/>
      <c r="F44" s="229"/>
      <c r="G44" s="229"/>
      <c r="H44" s="229"/>
      <c r="I44" s="229"/>
      <c r="J44" s="229"/>
      <c r="K44" s="229"/>
      <c r="L44" s="229"/>
      <c r="M44" s="229"/>
      <c r="N44" s="230"/>
      <c r="AC44" s="175"/>
    </row>
    <row r="45" spans="1:29" ht="15" customHeight="1" x14ac:dyDescent="0.2">
      <c r="A45" s="228"/>
      <c r="B45" s="229"/>
      <c r="C45" s="229"/>
      <c r="D45" s="229"/>
      <c r="E45" s="229"/>
      <c r="F45" s="229"/>
      <c r="G45" s="229"/>
      <c r="H45" s="229"/>
      <c r="I45" s="229"/>
      <c r="J45" s="229"/>
      <c r="K45" s="229"/>
      <c r="L45" s="229"/>
      <c r="M45" s="229"/>
      <c r="N45" s="230"/>
      <c r="AC45" s="175"/>
    </row>
    <row r="46" spans="1:29" ht="15" customHeight="1" x14ac:dyDescent="0.2">
      <c r="A46" s="231" t="s">
        <v>43</v>
      </c>
      <c r="B46" s="232"/>
      <c r="C46" s="235"/>
      <c r="D46" s="235"/>
      <c r="E46" s="235"/>
      <c r="F46" s="235"/>
      <c r="G46" s="235"/>
      <c r="H46" s="235"/>
      <c r="I46" s="235"/>
      <c r="J46" s="220" t="s">
        <v>44</v>
      </c>
      <c r="K46" s="220"/>
      <c r="L46" s="237"/>
      <c r="M46" s="238"/>
      <c r="N46" s="239"/>
      <c r="AC46" s="175"/>
    </row>
    <row r="47" spans="1:29" ht="15" customHeight="1" thickBot="1" x14ac:dyDescent="0.25">
      <c r="A47" s="233"/>
      <c r="B47" s="234"/>
      <c r="C47" s="236"/>
      <c r="D47" s="236"/>
      <c r="E47" s="236"/>
      <c r="F47" s="236"/>
      <c r="G47" s="236"/>
      <c r="H47" s="236"/>
      <c r="I47" s="236"/>
      <c r="J47" s="221"/>
      <c r="K47" s="221"/>
      <c r="L47" s="240"/>
      <c r="M47" s="240"/>
      <c r="N47" s="241"/>
      <c r="AC47" s="175"/>
    </row>
    <row r="48" spans="1:29" ht="15" customHeight="1" thickBot="1" x14ac:dyDescent="0.25">
      <c r="A48" s="37"/>
      <c r="B48" s="37"/>
      <c r="C48" s="38"/>
      <c r="D48" s="38"/>
      <c r="E48" s="38"/>
      <c r="F48" s="38"/>
      <c r="G48" s="38"/>
      <c r="H48" s="38"/>
      <c r="I48" s="38"/>
      <c r="J48" s="39"/>
      <c r="K48" s="39"/>
      <c r="L48" s="40"/>
      <c r="M48" s="40"/>
      <c r="N48" s="40"/>
      <c r="AC48" s="175"/>
    </row>
    <row r="49" spans="1:32" ht="15" customHeight="1" thickTop="1" x14ac:dyDescent="0.2">
      <c r="A49" s="327" t="s">
        <v>47</v>
      </c>
      <c r="B49" s="328"/>
      <c r="C49" s="328"/>
      <c r="D49" s="328"/>
      <c r="E49" s="328"/>
      <c r="F49" s="328"/>
      <c r="G49" s="328"/>
      <c r="H49" s="328"/>
      <c r="I49" s="328"/>
      <c r="J49" s="328"/>
      <c r="K49" s="328"/>
      <c r="L49" s="328"/>
      <c r="M49" s="328"/>
      <c r="N49" s="329"/>
      <c r="AB49" s="94" t="s">
        <v>48</v>
      </c>
      <c r="AC49" s="175"/>
    </row>
    <row r="50" spans="1:32" ht="30" customHeight="1" x14ac:dyDescent="0.2">
      <c r="A50" s="330" t="s">
        <v>49</v>
      </c>
      <c r="B50" s="288"/>
      <c r="C50" s="289"/>
      <c r="D50" s="290"/>
      <c r="E50" s="290"/>
      <c r="F50" s="290"/>
      <c r="G50" s="290"/>
      <c r="H50" s="290"/>
      <c r="I50" s="290"/>
      <c r="J50" s="290"/>
      <c r="K50" s="290"/>
      <c r="L50" s="290"/>
      <c r="M50" s="290"/>
      <c r="N50" s="331"/>
      <c r="AB50" s="94">
        <f>G57/1440</f>
        <v>0</v>
      </c>
      <c r="AC50" s="175"/>
      <c r="AD50" s="94">
        <f>L57/60</f>
        <v>0</v>
      </c>
      <c r="AE50" s="94">
        <f>M57/60</f>
        <v>0</v>
      </c>
      <c r="AF50" s="94">
        <f>N57/60</f>
        <v>0</v>
      </c>
    </row>
    <row r="51" spans="1:32" ht="30" customHeight="1" x14ac:dyDescent="0.2">
      <c r="A51" s="330" t="s">
        <v>50</v>
      </c>
      <c r="B51" s="288"/>
      <c r="C51" s="289"/>
      <c r="D51" s="290"/>
      <c r="E51" s="290"/>
      <c r="F51" s="290"/>
      <c r="G51" s="290"/>
      <c r="H51" s="290"/>
      <c r="I51" s="290"/>
      <c r="J51" s="290"/>
      <c r="K51" s="290"/>
      <c r="L51" s="290"/>
      <c r="M51" s="290"/>
      <c r="N51" s="331"/>
      <c r="AB51" s="94" t="s">
        <v>51</v>
      </c>
      <c r="AC51" s="175"/>
    </row>
    <row r="52" spans="1:32" ht="30" customHeight="1" x14ac:dyDescent="0.2">
      <c r="A52" s="330" t="s">
        <v>52</v>
      </c>
      <c r="B52" s="288"/>
      <c r="C52" s="289"/>
      <c r="D52" s="290"/>
      <c r="E52" s="290"/>
      <c r="F52" s="290"/>
      <c r="G52" s="290"/>
      <c r="H52" s="290"/>
      <c r="I52" s="290"/>
      <c r="J52" s="290"/>
      <c r="K52" s="290"/>
      <c r="L52" s="290"/>
      <c r="M52" s="290"/>
      <c r="N52" s="331"/>
      <c r="AB52" s="94">
        <f>I57/1440/60</f>
        <v>0</v>
      </c>
      <c r="AC52" s="175"/>
    </row>
    <row r="53" spans="1:32" ht="15" customHeight="1" x14ac:dyDescent="0.2">
      <c r="A53" s="332" t="s">
        <v>53</v>
      </c>
      <c r="B53" s="297"/>
      <c r="C53" s="298" t="s">
        <v>54</v>
      </c>
      <c r="D53" s="299"/>
      <c r="E53" s="299"/>
      <c r="F53" s="299"/>
      <c r="G53" s="299"/>
      <c r="H53" s="299"/>
      <c r="I53" s="299"/>
      <c r="J53" s="299"/>
      <c r="K53" s="299"/>
      <c r="L53" s="299"/>
      <c r="M53" s="333"/>
      <c r="N53" s="45"/>
      <c r="AC53" s="175"/>
    </row>
    <row r="54" spans="1:32" ht="15" customHeight="1" x14ac:dyDescent="0.2">
      <c r="A54" s="330" t="s">
        <v>55</v>
      </c>
      <c r="B54" s="288"/>
      <c r="C54" s="334" t="s">
        <v>54</v>
      </c>
      <c r="D54" s="335"/>
      <c r="E54" s="335"/>
      <c r="F54" s="335"/>
      <c r="G54" s="335"/>
      <c r="H54" s="335"/>
      <c r="I54" s="335"/>
      <c r="J54" s="335"/>
      <c r="K54" s="335"/>
      <c r="L54" s="335"/>
      <c r="M54" s="335"/>
      <c r="N54" s="46"/>
      <c r="AB54" s="94" t="s">
        <v>56</v>
      </c>
      <c r="AC54" s="175"/>
    </row>
    <row r="55" spans="1:32" ht="15" customHeight="1" x14ac:dyDescent="0.2">
      <c r="A55" s="47"/>
      <c r="B55" s="48"/>
      <c r="C55" s="48"/>
      <c r="D55" s="48"/>
      <c r="E55" s="48"/>
      <c r="F55" s="48"/>
      <c r="G55" s="48"/>
      <c r="H55" s="48"/>
      <c r="I55" s="49"/>
      <c r="J55" s="50"/>
      <c r="K55" s="50"/>
      <c r="L55" s="51"/>
      <c r="M55" s="51"/>
      <c r="N55" s="52"/>
      <c r="AB55" s="94">
        <f>IF(C58="Select",6,IF(C58="Pre-difficulty Level 1 (Less Difficult)",0,IF(C58="Difficulty Level 1 (Less Difficult)",1,IF(C58="Difficulty Level 2 (Less Difficult)",2,IF(C58="Difficulty Level 3 (Less Difficult)",3,IF(C58="Difficulty Level 4 (Standard)",4,IF(C58="Difficulty Level 5+ (More Difficult)",5,"")))))))</f>
        <v>6</v>
      </c>
      <c r="AC55" s="175">
        <f>IF(AF55&lt;6,AF55,IF(AE55&lt;6,AE55,IF(AD55&lt;6,AD55,6)))</f>
        <v>6</v>
      </c>
      <c r="AD55" s="94">
        <f>IF(L58="",6,IF(L58="Pre",0,IF(L58=1,1,IF(L58=2,2,IF(L58=3,3,IF(L58=4,4,IF(L58="5+",5,"")))))))</f>
        <v>6</v>
      </c>
      <c r="AE55" s="94">
        <f>IF(M58="",6,IF(M58="Pre",0,IF(M58=1,1,IF(M58=2,2,IF(M58=3,3,IF(M58=4,4,IF(M58="5+",5,"")))))))</f>
        <v>6</v>
      </c>
      <c r="AF55" s="94">
        <f>IF(N58="",6,IF(N58="Pre",0,IF(N58=1,1,IF(N58=2,2,IF(N58=3,3,IF(N58=4,4,IF(N58="5+",5,"")))))))</f>
        <v>6</v>
      </c>
    </row>
    <row r="56" spans="1:32" ht="15" customHeight="1" x14ac:dyDescent="0.2">
      <c r="A56" s="336" t="s">
        <v>57</v>
      </c>
      <c r="B56" s="337"/>
      <c r="C56" s="337"/>
      <c r="D56" s="337"/>
      <c r="E56" s="337"/>
      <c r="F56" s="337"/>
      <c r="G56" s="337"/>
      <c r="H56" s="337"/>
      <c r="I56" s="337"/>
      <c r="J56" s="302" t="s">
        <v>11</v>
      </c>
      <c r="K56" s="302"/>
      <c r="L56" s="85" t="s">
        <v>27</v>
      </c>
      <c r="M56" s="85" t="s">
        <v>28</v>
      </c>
      <c r="N56" s="86" t="s">
        <v>29</v>
      </c>
      <c r="AB56" s="94" t="s">
        <v>58</v>
      </c>
      <c r="AC56" s="175"/>
    </row>
    <row r="57" spans="1:32" ht="15" customHeight="1" x14ac:dyDescent="0.2">
      <c r="A57" s="319" t="s">
        <v>59</v>
      </c>
      <c r="B57" s="283"/>
      <c r="C57" s="11"/>
      <c r="D57" s="11"/>
      <c r="E57" s="11"/>
      <c r="F57" s="12" t="s">
        <v>60</v>
      </c>
      <c r="G57" s="22"/>
      <c r="H57" s="13" t="s">
        <v>61</v>
      </c>
      <c r="I57" s="23"/>
      <c r="J57" s="26"/>
      <c r="K57" s="83"/>
      <c r="L57" s="183"/>
      <c r="M57" s="184"/>
      <c r="N57" s="185"/>
      <c r="AB57" s="94">
        <f>SUM(AB63+I61+I62)</f>
        <v>0</v>
      </c>
      <c r="AC57" s="175">
        <f>SUM(K60:K62)</f>
        <v>0</v>
      </c>
      <c r="AD57" s="94">
        <f>SUM(L60:L62)</f>
        <v>0</v>
      </c>
      <c r="AE57" s="94">
        <f>SUM(M60:M62)</f>
        <v>0</v>
      </c>
      <c r="AF57" s="94">
        <f>SUM(N60:N62)</f>
        <v>0</v>
      </c>
    </row>
    <row r="58" spans="1:32" ht="15" customHeight="1" x14ac:dyDescent="0.2">
      <c r="A58" s="319" t="s">
        <v>62</v>
      </c>
      <c r="B58" s="320"/>
      <c r="C58" s="321" t="s">
        <v>54</v>
      </c>
      <c r="D58" s="322"/>
      <c r="E58" s="322"/>
      <c r="F58" s="322"/>
      <c r="G58" s="322"/>
      <c r="H58" s="322"/>
      <c r="I58" s="323"/>
      <c r="J58" s="26"/>
      <c r="K58" s="171" t="str">
        <f>IF(AC55=6,"",IF(AB55=AC55,"",IF(AC55=5,"5+",IF(AC55=4,AC55,IF(AC55=3,AC55,IF(AC55=2,AC55,IF(AC55=1,AC55,IF(AC55=0,"Pre",""))))))))</f>
        <v/>
      </c>
      <c r="L58" s="90"/>
      <c r="M58" s="91"/>
      <c r="N58" s="92"/>
      <c r="AB58" s="94" t="s">
        <v>63</v>
      </c>
      <c r="AC58" s="175"/>
    </row>
    <row r="59" spans="1:32" ht="60" customHeight="1" x14ac:dyDescent="0.2">
      <c r="A59" s="324" t="s">
        <v>64</v>
      </c>
      <c r="B59" s="325"/>
      <c r="C59" s="211"/>
      <c r="D59" s="212"/>
      <c r="E59" s="212"/>
      <c r="F59" s="212"/>
      <c r="G59" s="212"/>
      <c r="H59" s="212"/>
      <c r="I59" s="213"/>
      <c r="J59" s="27"/>
      <c r="K59" s="84"/>
      <c r="L59" s="16"/>
      <c r="M59" s="14"/>
      <c r="N59" s="53"/>
      <c r="P59" s="2" t="s">
        <v>65</v>
      </c>
      <c r="AB59" s="94" t="str">
        <f>IF(I60="","",IF(I61="","",IF(I62="","",IF(AB57&gt;-1,AB57,""))))</f>
        <v/>
      </c>
      <c r="AC59" s="175" t="str">
        <f>IF(K60="","",IF(K61="","",IF(K62="","",IF(AC57&gt;-1,AC57,""))))</f>
        <v/>
      </c>
      <c r="AD59" s="94" t="str">
        <f>IF(L60="","",IF(L61="","",IF(L62="","",IF(AD57&gt;-1,AD57,""))))</f>
        <v/>
      </c>
      <c r="AE59" s="94" t="str">
        <f>IF(M60="","",IF(M61="","",IF(M62="","",IF(AE57&gt;-1,AE57,""))))</f>
        <v/>
      </c>
      <c r="AF59" s="94" t="str">
        <f>IF(N60="","",IF(N61="","",IF(N62="","",IF(AF57&gt;-1,AF57,""))))</f>
        <v/>
      </c>
    </row>
    <row r="60" spans="1:32" ht="85" customHeight="1" x14ac:dyDescent="0.2">
      <c r="A60" s="326" t="str">
        <f>IF(C58="Select",Pulldown!D5,IF(C58="Pre-difficulty Level 1 (Less Difficult)",Pulldown!D2,IF(C58="Difficulty Level 1 (Less Difficult)",Pulldown!D3,IF(C58="Difficulty Level 2 (Less Difficult)",Pulldown!D4,Pulldown!D5))))</f>
        <v xml:space="preserve">Grid 1: Technical control - Technique </v>
      </c>
      <c r="B60" s="281"/>
      <c r="C60" s="305"/>
      <c r="D60" s="306"/>
      <c r="E60" s="306"/>
      <c r="F60" s="306"/>
      <c r="G60" s="306"/>
      <c r="H60" s="307"/>
      <c r="I60" s="24"/>
      <c r="J60" s="28" t="s">
        <v>66</v>
      </c>
      <c r="K60" s="151" t="str">
        <f>IF(AND(AC55=6,I60=AB63),"",IF(AB55&lt;&gt;AC55,AC63,IF(I60=AC63,"",AC63)))</f>
        <v/>
      </c>
      <c r="L60" s="152"/>
      <c r="M60" s="153"/>
      <c r="N60" s="154"/>
      <c r="P60" s="257"/>
      <c r="Q60" s="258"/>
      <c r="R60" s="258"/>
      <c r="S60" s="259"/>
      <c r="AB60" s="94" t="s">
        <v>67</v>
      </c>
      <c r="AC60" s="175"/>
    </row>
    <row r="61" spans="1:32" ht="85" customHeight="1" x14ac:dyDescent="0.2">
      <c r="A61" s="303" t="s">
        <v>68</v>
      </c>
      <c r="B61" s="304"/>
      <c r="C61" s="305"/>
      <c r="D61" s="306"/>
      <c r="E61" s="306"/>
      <c r="F61" s="306"/>
      <c r="G61" s="306"/>
      <c r="H61" s="307"/>
      <c r="I61" s="24"/>
      <c r="J61" s="29" t="s">
        <v>66</v>
      </c>
      <c r="K61" s="151" t="str">
        <f>IF(AC55=6,"",IF(AB55=AC55,"",I61))</f>
        <v/>
      </c>
      <c r="L61" s="152"/>
      <c r="M61" s="153"/>
      <c r="N61" s="154"/>
      <c r="P61" s="260"/>
      <c r="Q61" s="261"/>
      <c r="R61" s="261"/>
      <c r="S61" s="262"/>
      <c r="T61" s="5"/>
      <c r="AB61" s="94" t="str">
        <f>IF(AB59="","",IF(AB55=6,"",IF(AB59=0,0,IF(AB55&lt;4,VLOOKUP(AB59,'Levels Grid'!A:D,1,0),IF(AB55=4,VLOOKUP(AB59,'Levels Grid'!A:D,3,0),IF(AB55=5,VLOOKUP(AB59,'Levels Grid'!A:D,4,0),))))))</f>
        <v/>
      </c>
      <c r="AC61" s="175" t="str">
        <f>IF(AC59="","",IF(AC55=6,"",IF(AC59=0,0,IF(AC55&lt;4,VLOOKUP(AC59,'Levels Grid'!A:D,1,0),IF(AC55=4,VLOOKUP(AC59,'Levels Grid'!A:D,3,0),IF(AC55=5,VLOOKUP(AC59,'Levels Grid'!A:D,4,0),))))))</f>
        <v/>
      </c>
      <c r="AD61" s="94" t="str">
        <f>IF(AD59="","",IF(AD55=6,"",IF(AD59=0,0,IF(AD55&lt;4,VLOOKUP(AD59,'Levels Grid'!A:D,1,0),IF(AD55=4,VLOOKUP(AD59,'Levels Grid'!A:D,3,0),IF(AD55=5,VLOOKUP(AD59,'Levels Grid'!A:D,4,0),))))))</f>
        <v/>
      </c>
      <c r="AE61" s="94" t="str">
        <f>IF(AE59="","",IF(AE55=6,"",IF(AE59=0,0,IF(AE55&lt;4,VLOOKUP(AE59,'Levels Grid'!A:D,1,0),IF(AE55=4,VLOOKUP(AE59,'Levels Grid'!A:D,3,0),IF(AE55=5,VLOOKUP(AE59,'Levels Grid'!A:D,4,0),))))))</f>
        <v/>
      </c>
      <c r="AF61" s="94" t="str">
        <f>IF(AF59="","",IF(AF55=6,"",IF(AF59=0,0,IF(AF55&lt;4,VLOOKUP(AF59,'Levels Grid'!A:D,1,0),IF(AF55=4,VLOOKUP(AF59,'Levels Grid'!A:D,3,0),IF(AF55=5,VLOOKUP(AF59,'Levels Grid'!A:D,4,0),))))))</f>
        <v/>
      </c>
    </row>
    <row r="62" spans="1:32" ht="85" customHeight="1" x14ac:dyDescent="0.2">
      <c r="A62" s="303" t="s">
        <v>69</v>
      </c>
      <c r="B62" s="304"/>
      <c r="C62" s="305"/>
      <c r="D62" s="306"/>
      <c r="E62" s="306"/>
      <c r="F62" s="306"/>
      <c r="G62" s="306"/>
      <c r="H62" s="307"/>
      <c r="I62" s="24"/>
      <c r="J62" s="29" t="s">
        <v>66</v>
      </c>
      <c r="K62" s="151" t="str">
        <f>IF(AC55=6,"",IF(AB55=AC55,"",I62))</f>
        <v/>
      </c>
      <c r="L62" s="152"/>
      <c r="M62" s="153"/>
      <c r="N62" s="154"/>
      <c r="P62" s="260"/>
      <c r="Q62" s="261"/>
      <c r="R62" s="261"/>
      <c r="S62" s="262"/>
      <c r="AA62" s="175"/>
      <c r="AB62" s="175" t="s">
        <v>70</v>
      </c>
      <c r="AC62" s="175" t="s">
        <v>70</v>
      </c>
      <c r="AD62" s="179" t="str">
        <f>IF(AC61&lt;&gt;"",AC61,IF(AC80&lt;&gt;"",AB61,AC61))</f>
        <v/>
      </c>
      <c r="AE62" s="94" t="s">
        <v>71</v>
      </c>
    </row>
    <row r="63" spans="1:32" ht="15" customHeight="1" x14ac:dyDescent="0.2">
      <c r="A63" s="308" t="s">
        <v>72</v>
      </c>
      <c r="B63" s="309"/>
      <c r="C63" s="309"/>
      <c r="D63" s="309"/>
      <c r="E63" s="309"/>
      <c r="F63" s="309"/>
      <c r="G63" s="309"/>
      <c r="H63" s="310"/>
      <c r="I63" s="149" t="str">
        <f>AB59</f>
        <v/>
      </c>
      <c r="J63" s="29" t="s">
        <v>73</v>
      </c>
      <c r="K63" s="155" t="str">
        <f>AC59</f>
        <v/>
      </c>
      <c r="L63" s="156" t="str">
        <f>AD59</f>
        <v/>
      </c>
      <c r="M63" s="157" t="str">
        <f>AE59</f>
        <v/>
      </c>
      <c r="N63" s="158" t="str">
        <f>AF59</f>
        <v/>
      </c>
      <c r="P63" s="260"/>
      <c r="Q63" s="261"/>
      <c r="R63" s="261"/>
      <c r="S63" s="262"/>
      <c r="AA63" s="175"/>
      <c r="AB63" s="175">
        <f>IF(AB55=6,I60,IF(AB55&gt;2,I60,IF(AB55=2,AB64,IF(AB55=1,AB65,IF(AB55=0,AB66,"")))))</f>
        <v>0</v>
      </c>
      <c r="AC63" s="175">
        <f>IF(AC55=6,AB63,IF(AC55&gt;AB55,AB63,IF(AC55&gt;2,AB66,IF(AC55=2,AC64,IF(AC55=1,AC65,IF(AC55=0,AC66,""))))))</f>
        <v>0</v>
      </c>
    </row>
    <row r="64" spans="1:32" ht="30" customHeight="1" x14ac:dyDescent="0.2">
      <c r="A64" s="311" t="s">
        <v>74</v>
      </c>
      <c r="B64" s="312"/>
      <c r="C64" s="312"/>
      <c r="D64" s="312"/>
      <c r="E64" s="312"/>
      <c r="F64" s="312"/>
      <c r="G64" s="312"/>
      <c r="H64" s="313"/>
      <c r="I64" s="150" t="str">
        <f>AB61</f>
        <v/>
      </c>
      <c r="J64" s="29" t="s">
        <v>75</v>
      </c>
      <c r="K64" s="159" t="str">
        <f>AC61</f>
        <v/>
      </c>
      <c r="L64" s="160" t="str">
        <f>AD61</f>
        <v/>
      </c>
      <c r="M64" s="161" t="str">
        <f>AE61</f>
        <v/>
      </c>
      <c r="N64" s="162" t="str">
        <f>AF61</f>
        <v/>
      </c>
      <c r="P64" s="260"/>
      <c r="Q64" s="261"/>
      <c r="R64" s="261"/>
      <c r="S64" s="262"/>
      <c r="AA64" s="175" t="s">
        <v>76</v>
      </c>
      <c r="AB64" s="175">
        <f>IF(AND(AB55=2,I60&gt;5),6,I60)</f>
        <v>0</v>
      </c>
      <c r="AC64" s="175">
        <f>IF(AND(AC55=2,I60&gt;5),6,I60)</f>
        <v>0</v>
      </c>
    </row>
    <row r="65" spans="1:32" ht="15" customHeight="1" x14ac:dyDescent="0.2">
      <c r="A65" s="54" t="s">
        <v>77</v>
      </c>
      <c r="B65" s="55"/>
      <c r="C65" s="56"/>
      <c r="D65" s="56"/>
      <c r="E65" s="56"/>
      <c r="F65" s="56"/>
      <c r="G65" s="57" t="s">
        <v>78</v>
      </c>
      <c r="H65" s="58"/>
      <c r="I65" s="58"/>
      <c r="J65" s="58"/>
      <c r="K65" s="58"/>
      <c r="L65" s="58"/>
      <c r="M65" s="58"/>
      <c r="N65" s="59"/>
      <c r="P65" s="260"/>
      <c r="Q65" s="261"/>
      <c r="R65" s="261"/>
      <c r="S65" s="262"/>
      <c r="AA65" s="175" t="s">
        <v>79</v>
      </c>
      <c r="AB65" s="175">
        <f>IF(AND(AB55=1,I60&gt;3),4,I60)</f>
        <v>0</v>
      </c>
      <c r="AC65" s="175">
        <f>IF(AND(AC55=1,I60&gt;3),4,I60)</f>
        <v>0</v>
      </c>
    </row>
    <row r="66" spans="1:32" ht="165" customHeight="1" thickBot="1" x14ac:dyDescent="0.25">
      <c r="A66" s="314"/>
      <c r="B66" s="315"/>
      <c r="C66" s="315"/>
      <c r="D66" s="315"/>
      <c r="E66" s="315"/>
      <c r="F66" s="316"/>
      <c r="G66" s="317"/>
      <c r="H66" s="315"/>
      <c r="I66" s="315"/>
      <c r="J66" s="315"/>
      <c r="K66" s="315"/>
      <c r="L66" s="315"/>
      <c r="M66" s="315"/>
      <c r="N66" s="318"/>
      <c r="P66" s="263"/>
      <c r="Q66" s="264"/>
      <c r="R66" s="264"/>
      <c r="S66" s="265"/>
      <c r="AA66" s="175" t="s">
        <v>80</v>
      </c>
      <c r="AB66" s="175">
        <f>IF(AND(AB55=0,I60&gt;1),2,I60)</f>
        <v>0</v>
      </c>
      <c r="AC66" s="175">
        <f>IF(AND(AC55=0,I60&gt;1),2,I60)</f>
        <v>0</v>
      </c>
    </row>
    <row r="67" spans="1:32" ht="15" customHeight="1" thickTop="1" thickBot="1" x14ac:dyDescent="0.25">
      <c r="A67" s="187"/>
      <c r="B67" s="187"/>
      <c r="C67" s="187"/>
      <c r="D67" s="187"/>
      <c r="E67" s="187"/>
      <c r="F67" s="187"/>
      <c r="G67" s="187"/>
      <c r="H67" s="187"/>
      <c r="I67" s="187"/>
      <c r="J67" s="187"/>
      <c r="K67" s="187"/>
      <c r="L67" s="187"/>
      <c r="M67" s="187"/>
      <c r="N67" s="187"/>
      <c r="P67" s="30"/>
      <c r="Q67" s="30"/>
      <c r="R67" s="30"/>
      <c r="S67" s="30"/>
      <c r="AA67" s="175"/>
      <c r="AB67" s="175"/>
      <c r="AC67" s="175"/>
    </row>
    <row r="68" spans="1:32" ht="15" customHeight="1" x14ac:dyDescent="0.2">
      <c r="A68" s="284" t="s">
        <v>81</v>
      </c>
      <c r="B68" s="285"/>
      <c r="C68" s="285"/>
      <c r="D68" s="285"/>
      <c r="E68" s="285"/>
      <c r="F68" s="285"/>
      <c r="G68" s="285"/>
      <c r="H68" s="285"/>
      <c r="I68" s="285"/>
      <c r="J68" s="285"/>
      <c r="K68" s="285"/>
      <c r="L68" s="285"/>
      <c r="M68" s="285"/>
      <c r="N68" s="286"/>
      <c r="AB68" s="94" t="s">
        <v>48</v>
      </c>
      <c r="AC68" s="175"/>
    </row>
    <row r="69" spans="1:32" ht="30" customHeight="1" x14ac:dyDescent="0.2">
      <c r="A69" s="287" t="s">
        <v>49</v>
      </c>
      <c r="B69" s="288"/>
      <c r="C69" s="289"/>
      <c r="D69" s="290"/>
      <c r="E69" s="290"/>
      <c r="F69" s="290"/>
      <c r="G69" s="290"/>
      <c r="H69" s="290"/>
      <c r="I69" s="290"/>
      <c r="J69" s="290"/>
      <c r="K69" s="290"/>
      <c r="L69" s="290"/>
      <c r="M69" s="290"/>
      <c r="N69" s="291"/>
      <c r="AB69" s="94">
        <f>G76/1440</f>
        <v>0</v>
      </c>
      <c r="AC69" s="175"/>
      <c r="AD69" s="94">
        <f>L76/60</f>
        <v>0</v>
      </c>
      <c r="AE69" s="94">
        <f>M76/60</f>
        <v>0</v>
      </c>
      <c r="AF69" s="94">
        <f>N76/60</f>
        <v>0</v>
      </c>
    </row>
    <row r="70" spans="1:32" ht="30" customHeight="1" x14ac:dyDescent="0.2">
      <c r="A70" s="287" t="s">
        <v>50</v>
      </c>
      <c r="B70" s="288"/>
      <c r="C70" s="290"/>
      <c r="D70" s="290"/>
      <c r="E70" s="290"/>
      <c r="F70" s="290"/>
      <c r="G70" s="290"/>
      <c r="H70" s="290"/>
      <c r="I70" s="290"/>
      <c r="J70" s="290"/>
      <c r="K70" s="290"/>
      <c r="L70" s="290"/>
      <c r="M70" s="290"/>
      <c r="N70" s="291"/>
      <c r="AB70" s="94" t="s">
        <v>51</v>
      </c>
      <c r="AC70" s="175"/>
    </row>
    <row r="71" spans="1:32" ht="30" customHeight="1" x14ac:dyDescent="0.2">
      <c r="A71" s="287" t="s">
        <v>52</v>
      </c>
      <c r="B71" s="288"/>
      <c r="C71" s="289"/>
      <c r="D71" s="290"/>
      <c r="E71" s="292"/>
      <c r="F71" s="15" t="s">
        <v>82</v>
      </c>
      <c r="G71" s="293"/>
      <c r="H71" s="294"/>
      <c r="I71" s="294"/>
      <c r="J71" s="294"/>
      <c r="K71" s="294"/>
      <c r="L71" s="294"/>
      <c r="M71" s="294"/>
      <c r="N71" s="295"/>
      <c r="AB71" s="94">
        <f>I76/1440/60</f>
        <v>0</v>
      </c>
      <c r="AC71" s="175"/>
    </row>
    <row r="72" spans="1:32" ht="15" customHeight="1" x14ac:dyDescent="0.2">
      <c r="A72" s="296" t="s">
        <v>53</v>
      </c>
      <c r="B72" s="297"/>
      <c r="C72" s="298" t="s">
        <v>54</v>
      </c>
      <c r="D72" s="299"/>
      <c r="E72" s="299"/>
      <c r="F72" s="299"/>
      <c r="G72" s="299"/>
      <c r="H72" s="299"/>
      <c r="I72" s="299"/>
      <c r="J72" s="299"/>
      <c r="K72" s="299"/>
      <c r="L72" s="299"/>
      <c r="M72" s="299"/>
      <c r="N72" s="72"/>
      <c r="AC72" s="175"/>
    </row>
    <row r="73" spans="1:32" ht="15" customHeight="1" x14ac:dyDescent="0.2">
      <c r="A73" s="287" t="s">
        <v>55</v>
      </c>
      <c r="B73" s="288"/>
      <c r="C73" s="298" t="s">
        <v>54</v>
      </c>
      <c r="D73" s="299"/>
      <c r="E73" s="299"/>
      <c r="F73" s="299"/>
      <c r="G73" s="299"/>
      <c r="H73" s="299"/>
      <c r="I73" s="299"/>
      <c r="J73" s="299"/>
      <c r="K73" s="299"/>
      <c r="L73" s="299"/>
      <c r="M73" s="299"/>
      <c r="N73" s="73"/>
      <c r="AB73" s="94" t="s">
        <v>56</v>
      </c>
      <c r="AC73" s="175"/>
    </row>
    <row r="74" spans="1:32" ht="15" customHeight="1" x14ac:dyDescent="0.2">
      <c r="A74" s="66"/>
      <c r="I74" s="74"/>
      <c r="J74" s="74"/>
      <c r="K74" s="74"/>
      <c r="L74" s="74"/>
      <c r="M74" s="74"/>
      <c r="N74" s="75"/>
      <c r="AB74" s="94">
        <f>IF(C77="Select",6,IF(C77="Pre-difficulty Level 1 (Less Difficult)",0,IF(C77="Difficulty Level 1 (Less Difficult)",1,IF(C77="Difficulty Level 2 (Less Difficult)",2,IF(C77="Difficulty Level 3 (Less Difficult)",3,IF(C77="Difficulty Level 4 (Standard)",4,IF(C77="Difficulty Level 5+ (More Difficult)",5,"")))))))</f>
        <v>6</v>
      </c>
      <c r="AC74" s="175">
        <f>IF(AF74&lt;6,AF74,IF(AE74&lt;6,AE74,IF(AD74&lt;6,AD74,6)))</f>
        <v>6</v>
      </c>
      <c r="AD74" s="94">
        <f>IF(L77="",6,IF(L77="Pre",0,IF(L77=1,1,IF(L77=2,2,IF(L77=3,3,IF(L77=4,4,IF(L77="5+",5,"")))))))</f>
        <v>6</v>
      </c>
      <c r="AE74" s="94">
        <f>IF(M77="",6,IF(M77="Pre",0,IF(M77=1,1,IF(M77=2,2,IF(M77=3,3,IF(M77=4,4,IF(M77="5+",5,"")))))))</f>
        <v>6</v>
      </c>
      <c r="AF74" s="94">
        <f>IF(N77="",6,IF(N77="Pre",0,IF(N77=1,1,IF(N77=2,2,IF(N77=3,3,IF(N77=4,4,IF(N77="5+",5,"")))))))</f>
        <v>6</v>
      </c>
    </row>
    <row r="75" spans="1:32" ht="15" customHeight="1" x14ac:dyDescent="0.2">
      <c r="A75" s="300" t="s">
        <v>57</v>
      </c>
      <c r="B75" s="301"/>
      <c r="C75" s="301"/>
      <c r="D75" s="301"/>
      <c r="E75" s="301"/>
      <c r="F75" s="301"/>
      <c r="G75" s="301"/>
      <c r="H75" s="301"/>
      <c r="I75" s="301"/>
      <c r="J75" s="302" t="s">
        <v>11</v>
      </c>
      <c r="K75" s="302"/>
      <c r="L75" s="87" t="s">
        <v>27</v>
      </c>
      <c r="M75" s="87" t="s">
        <v>28</v>
      </c>
      <c r="N75" s="88" t="s">
        <v>29</v>
      </c>
      <c r="AB75" s="94" t="s">
        <v>58</v>
      </c>
      <c r="AC75" s="175"/>
    </row>
    <row r="76" spans="1:32" ht="15" customHeight="1" x14ac:dyDescent="0.2">
      <c r="A76" s="282" t="s">
        <v>59</v>
      </c>
      <c r="B76" s="283"/>
      <c r="C76" s="11"/>
      <c r="D76" s="11"/>
      <c r="E76" s="11"/>
      <c r="F76" s="12" t="s">
        <v>60</v>
      </c>
      <c r="G76" s="22"/>
      <c r="H76" s="13" t="s">
        <v>61</v>
      </c>
      <c r="I76" s="23"/>
      <c r="J76" s="76"/>
      <c r="K76" s="76"/>
      <c r="L76" s="183"/>
      <c r="M76" s="184"/>
      <c r="N76" s="186"/>
      <c r="AB76" s="94">
        <f>SUM(AB86+I80+I81)</f>
        <v>0</v>
      </c>
      <c r="AC76" s="175">
        <f>SUM(K79:K81)</f>
        <v>0</v>
      </c>
      <c r="AD76" s="94">
        <f>SUM(L79:L81)</f>
        <v>0</v>
      </c>
      <c r="AE76" s="94">
        <f>SUM(M79:M81)</f>
        <v>0</v>
      </c>
      <c r="AF76" s="94">
        <f>SUM(N79:N81)</f>
        <v>0</v>
      </c>
    </row>
    <row r="77" spans="1:32" ht="15" customHeight="1" x14ac:dyDescent="0.2">
      <c r="A77" s="206" t="s">
        <v>62</v>
      </c>
      <c r="B77" s="207"/>
      <c r="C77" s="208" t="s">
        <v>54</v>
      </c>
      <c r="D77" s="208"/>
      <c r="E77" s="208"/>
      <c r="F77" s="208"/>
      <c r="G77" s="208"/>
      <c r="H77" s="208"/>
      <c r="I77" s="208"/>
      <c r="J77" s="76"/>
      <c r="K77" s="171" t="str">
        <f>IF(AC74=6,"",IF(AB74=AC74,"",IF(AC74=5,"5+",IF(AC74=4,AC74,IF(AC74=3,AC74,IF(AC74=2,AC74,IF(AC74=1,AC74,IF(AC74=0,"Pre",""))))))))</f>
        <v/>
      </c>
      <c r="L77" s="90"/>
      <c r="M77" s="91"/>
      <c r="N77" s="93"/>
      <c r="AB77" s="94" t="s">
        <v>63</v>
      </c>
      <c r="AC77" s="175"/>
    </row>
    <row r="78" spans="1:32" ht="60" customHeight="1" x14ac:dyDescent="0.2">
      <c r="A78" s="209" t="s">
        <v>64</v>
      </c>
      <c r="B78" s="210"/>
      <c r="C78" s="211"/>
      <c r="D78" s="212"/>
      <c r="E78" s="212"/>
      <c r="F78" s="212"/>
      <c r="G78" s="212"/>
      <c r="H78" s="212"/>
      <c r="I78" s="213"/>
      <c r="J78" s="76"/>
      <c r="K78" s="76"/>
      <c r="L78" s="16"/>
      <c r="M78" s="16"/>
      <c r="N78" s="77"/>
      <c r="P78" s="2" t="s">
        <v>65</v>
      </c>
      <c r="AB78" s="94" t="str">
        <f>IF(I79="","",IF(I80="","",IF(I81="","",IF(AB76&gt;-1,AB76,""))))</f>
        <v/>
      </c>
      <c r="AC78" s="175" t="str">
        <f>IF(K79="","",IF(K80="","",IF(K81="","",IF(AC76&gt;-1,AC76,""))))</f>
        <v/>
      </c>
      <c r="AD78" s="94" t="str">
        <f>IF(L79="","",IF(L80="","",IF(L81="","",IF(AD76&gt;-1,AD76,""))))</f>
        <v/>
      </c>
      <c r="AE78" s="94" t="str">
        <f>IF(M79="","",IF(M80="","",IF(M81="","",IF(AE76&gt;-1,AE76,""))))</f>
        <v/>
      </c>
      <c r="AF78" s="94" t="str">
        <f>IF(N79="","",IF(N80="","",IF(N81="","",IF(AF76&gt;-1,AF76,""))))</f>
        <v/>
      </c>
    </row>
    <row r="79" spans="1:32" ht="85" customHeight="1" x14ac:dyDescent="0.2">
      <c r="A79" s="280" t="str">
        <f>IF(C77="Select",Pulldown!D5,IF(C77="Pre-difficulty Level 1 (Less Difficult)",Pulldown!D2,IF(C77="Difficulty Level 1 (Less Difficult)",Pulldown!D3,IF(C77="Difficulty Level 2 (Less Difficult)",Pulldown!D4,Pulldown!D5))))</f>
        <v xml:space="preserve">Grid 1: Technical control - Technique </v>
      </c>
      <c r="B79" s="281"/>
      <c r="C79" s="211"/>
      <c r="D79" s="212"/>
      <c r="E79" s="212"/>
      <c r="F79" s="212"/>
      <c r="G79" s="212"/>
      <c r="H79" s="213"/>
      <c r="I79" s="25"/>
      <c r="J79" s="28" t="s">
        <v>66</v>
      </c>
      <c r="K79" s="151" t="str">
        <f>IF(AND(AC74=6,I79=AB86),"",IF(AB74&lt;&gt;AC74,AC86,IF(I79=AC86,"",AC86)))</f>
        <v/>
      </c>
      <c r="L79" s="163"/>
      <c r="M79" s="164"/>
      <c r="N79" s="165"/>
      <c r="P79" s="257"/>
      <c r="Q79" s="258"/>
      <c r="R79" s="258"/>
      <c r="S79" s="259"/>
      <c r="AB79" s="94" t="s">
        <v>67</v>
      </c>
      <c r="AC79" s="175"/>
    </row>
    <row r="80" spans="1:32" ht="85" customHeight="1" x14ac:dyDescent="0.2">
      <c r="A80" s="266" t="s">
        <v>68</v>
      </c>
      <c r="B80" s="267"/>
      <c r="C80" s="211"/>
      <c r="D80" s="212"/>
      <c r="E80" s="212"/>
      <c r="F80" s="212"/>
      <c r="G80" s="212"/>
      <c r="H80" s="213"/>
      <c r="I80" s="25"/>
      <c r="J80" s="29" t="s">
        <v>66</v>
      </c>
      <c r="K80" s="151" t="str">
        <f>IF(AC74=6,"",IF(AB74=AC74,"",I80))</f>
        <v/>
      </c>
      <c r="L80" s="163"/>
      <c r="M80" s="164"/>
      <c r="N80" s="165"/>
      <c r="P80" s="260"/>
      <c r="Q80" s="261"/>
      <c r="R80" s="261"/>
      <c r="S80" s="262"/>
      <c r="AB80" s="94" t="str">
        <f>IF(AB78="","",IF(AB74=6,"",IF(AB78=0,0,IF(AB74&lt;4,VLOOKUP(AB78,'Levels Grid'!A:D,1,0),IF(AB74=4,VLOOKUP(AB78,'Levels Grid'!A:D,3,0),IF(AB74=5,VLOOKUP(AB78,'Levels Grid'!A:D,4,0),))))))</f>
        <v/>
      </c>
      <c r="AC80" s="175" t="str">
        <f>IF(AC78="","",IF(AC74=6,"",IF(AC78=0,0,IF(AC74&lt;4,VLOOKUP(AC78,'Levels Grid'!A:D,1,0),IF(AC74=4,VLOOKUP(AC78,'Levels Grid'!A:D,3,0),IF(AC74=5,VLOOKUP(AC78,'Levels Grid'!A:D,4,0),))))))</f>
        <v/>
      </c>
      <c r="AD80" s="94" t="str">
        <f>IF(AD78="","",IF(AD74=6,"",IF(AD78=0,0,IF(AD74&lt;4,VLOOKUP(AD78,'Levels Grid'!A:D,1,0),IF(AD74=4,VLOOKUP(AD78,'Levels Grid'!A:D,3,0),IF(AD74=5,VLOOKUP(AD78,'Levels Grid'!A:D,4,0),))))))</f>
        <v/>
      </c>
      <c r="AE80" s="94" t="str">
        <f>IF(AE78="","",IF(AE74=6,"",IF(AE78=0,0,IF(AE74&lt;4,VLOOKUP(AE78,'Levels Grid'!A:D,1,0),IF(AE74=4,VLOOKUP(AE78,'Levels Grid'!A:D,3,0),IF(AE74=5,VLOOKUP(AE78,'Levels Grid'!A:D,4,0),))))))</f>
        <v/>
      </c>
      <c r="AF80" s="94" t="str">
        <f>IF(AF78="","",IF(AF74=6,"",IF(AF78=0,0,IF(AF74&lt;4,VLOOKUP(AF78,'Levels Grid'!A:D,1,0),IF(AF74=4,VLOOKUP(AF78,'Levels Grid'!A:D,3,0),IF(AF74=5,VLOOKUP(AF78,'Levels Grid'!A:D,4,0),))))))</f>
        <v/>
      </c>
    </row>
    <row r="81" spans="1:32" ht="85" customHeight="1" x14ac:dyDescent="0.2">
      <c r="A81" s="266" t="s">
        <v>69</v>
      </c>
      <c r="B81" s="267"/>
      <c r="C81" s="268"/>
      <c r="D81" s="269"/>
      <c r="E81" s="269"/>
      <c r="F81" s="269"/>
      <c r="G81" s="269"/>
      <c r="H81" s="270"/>
      <c r="I81" s="24"/>
      <c r="J81" s="29" t="s">
        <v>66</v>
      </c>
      <c r="K81" s="151" t="str">
        <f>IF(AC74=6,"",IF(AB74=AC74,"",I81))</f>
        <v/>
      </c>
      <c r="L81" s="166"/>
      <c r="M81" s="167"/>
      <c r="N81" s="168"/>
      <c r="P81" s="260"/>
      <c r="Q81" s="261"/>
      <c r="R81" s="261"/>
      <c r="S81" s="262"/>
      <c r="AB81" s="94" t="s">
        <v>10</v>
      </c>
      <c r="AC81" s="175"/>
      <c r="AD81" s="179" t="str">
        <f>IF(AC80&lt;&gt;"",AC80,IF(AC61&lt;&gt;"",AB80,AC80))</f>
        <v/>
      </c>
      <c r="AE81" s="94" t="s">
        <v>71</v>
      </c>
    </row>
    <row r="82" spans="1:32" ht="15" customHeight="1" x14ac:dyDescent="0.2">
      <c r="A82" s="271" t="s">
        <v>72</v>
      </c>
      <c r="B82" s="272"/>
      <c r="C82" s="272"/>
      <c r="D82" s="272"/>
      <c r="E82" s="272"/>
      <c r="F82" s="272"/>
      <c r="G82" s="272"/>
      <c r="H82" s="272"/>
      <c r="I82" s="149" t="str">
        <f>AB78</f>
        <v/>
      </c>
      <c r="J82" s="29" t="s">
        <v>73</v>
      </c>
      <c r="K82" s="155" t="str">
        <f>AC78</f>
        <v/>
      </c>
      <c r="L82" s="156" t="str">
        <f>AD78</f>
        <v/>
      </c>
      <c r="M82" s="157" t="str">
        <f>AE78</f>
        <v/>
      </c>
      <c r="N82" s="169" t="str">
        <f>AF78</f>
        <v/>
      </c>
      <c r="P82" s="260"/>
      <c r="Q82" s="261"/>
      <c r="R82" s="261"/>
      <c r="S82" s="262"/>
      <c r="AB82" s="94" t="e">
        <f>AB61+AB80</f>
        <v>#VALUE!</v>
      </c>
      <c r="AC82" s="175" t="e">
        <f>AC61+AC80</f>
        <v>#VALUE!</v>
      </c>
      <c r="AD82" s="94" t="e">
        <f>AD61+AD80</f>
        <v>#VALUE!</v>
      </c>
      <c r="AE82" s="94" t="e">
        <f>AE61+AE80</f>
        <v>#VALUE!</v>
      </c>
      <c r="AF82" s="94" t="e">
        <f>AF61+AF80</f>
        <v>#VALUE!</v>
      </c>
    </row>
    <row r="83" spans="1:32" ht="30" customHeight="1" x14ac:dyDescent="0.2">
      <c r="A83" s="273" t="s">
        <v>74</v>
      </c>
      <c r="B83" s="274"/>
      <c r="C83" s="274"/>
      <c r="D83" s="274"/>
      <c r="E83" s="274"/>
      <c r="F83" s="274"/>
      <c r="G83" s="274"/>
      <c r="H83" s="274"/>
      <c r="I83" s="150" t="str">
        <f>AB80</f>
        <v/>
      </c>
      <c r="J83" s="29" t="s">
        <v>75</v>
      </c>
      <c r="K83" s="159" t="str">
        <f>AC80</f>
        <v/>
      </c>
      <c r="L83" s="160" t="str">
        <f>AD80</f>
        <v/>
      </c>
      <c r="M83" s="161" t="str">
        <f>AE80</f>
        <v/>
      </c>
      <c r="N83" s="170" t="str">
        <f>AF80</f>
        <v/>
      </c>
      <c r="P83" s="260"/>
      <c r="Q83" s="261"/>
      <c r="R83" s="261"/>
      <c r="S83" s="262"/>
      <c r="AB83" s="94" t="str">
        <f>IF(AB61="","",IF(AB80="","",AB82))</f>
        <v/>
      </c>
      <c r="AC83" s="179" t="str">
        <f>IF(AD62="","",AC84)</f>
        <v/>
      </c>
      <c r="AD83" s="94" t="str">
        <f>IF(AD61="","",IF(AD80="","",AD82))</f>
        <v/>
      </c>
      <c r="AE83" s="94" t="str">
        <f>IF(AE61="","",IF(AE80="","",AE82))</f>
        <v/>
      </c>
      <c r="AF83" s="94" t="str">
        <f>IF(AF61="","",IF(AF80="","",AF82))</f>
        <v/>
      </c>
    </row>
    <row r="84" spans="1:32" x14ac:dyDescent="0.2">
      <c r="A84" s="78" t="s">
        <v>77</v>
      </c>
      <c r="B84" s="55"/>
      <c r="C84" s="56"/>
      <c r="D84" s="56"/>
      <c r="E84" s="56"/>
      <c r="F84" s="56"/>
      <c r="G84" s="57" t="s">
        <v>78</v>
      </c>
      <c r="H84" s="17"/>
      <c r="I84" s="17"/>
      <c r="J84" s="17"/>
      <c r="K84" s="17"/>
      <c r="L84" s="17"/>
      <c r="M84" s="17"/>
      <c r="N84" s="79"/>
      <c r="P84" s="260"/>
      <c r="Q84" s="261"/>
      <c r="R84" s="261"/>
      <c r="S84" s="262"/>
      <c r="AC84" s="179" t="e">
        <f>AD62+AD81</f>
        <v>#VALUE!</v>
      </c>
      <c r="AD84" s="179" t="s">
        <v>83</v>
      </c>
    </row>
    <row r="85" spans="1:32" ht="165" customHeight="1" thickBot="1" x14ac:dyDescent="0.25">
      <c r="A85" s="275"/>
      <c r="B85" s="276"/>
      <c r="C85" s="276"/>
      <c r="D85" s="276"/>
      <c r="E85" s="276"/>
      <c r="F85" s="277"/>
      <c r="G85" s="278"/>
      <c r="H85" s="276"/>
      <c r="I85" s="276"/>
      <c r="J85" s="276"/>
      <c r="K85" s="276"/>
      <c r="L85" s="276"/>
      <c r="M85" s="276"/>
      <c r="N85" s="279"/>
      <c r="P85" s="263"/>
      <c r="Q85" s="264"/>
      <c r="R85" s="264"/>
      <c r="S85" s="265"/>
      <c r="AA85" s="175"/>
      <c r="AB85" s="175" t="s">
        <v>70</v>
      </c>
      <c r="AC85" s="175" t="s">
        <v>70</v>
      </c>
    </row>
    <row r="86" spans="1:32" x14ac:dyDescent="0.2">
      <c r="A86" s="17"/>
      <c r="B86" s="17"/>
      <c r="C86" s="17"/>
      <c r="D86" s="17"/>
      <c r="E86" s="17"/>
      <c r="F86" s="17"/>
      <c r="G86" s="17"/>
      <c r="H86" s="17"/>
      <c r="I86" s="17"/>
      <c r="J86" s="17"/>
      <c r="K86" s="17"/>
      <c r="L86" s="17"/>
      <c r="M86" s="17"/>
      <c r="N86" s="17"/>
      <c r="AA86" s="175"/>
      <c r="AB86" s="175">
        <f>IF(AB74=6,I79,IF(AB74&gt;2,I79,IF(AB74=2,AB87,IF(AB74=1,AB88,IF(AB74=0,AB89,"")))))</f>
        <v>0</v>
      </c>
      <c r="AC86" s="175">
        <f>IF(AC74=6,AB86,IF(AC74&gt;AB74,AB86,IF(AC74&gt;2,AB86,IF(AC74=2,AC87,IF(AC74=1,AC88,IF(AC74=0,AC89,""))))))</f>
        <v>0</v>
      </c>
    </row>
    <row r="87" spans="1:32" hidden="1" x14ac:dyDescent="0.2">
      <c r="A87" s="17"/>
      <c r="B87" s="17"/>
      <c r="C87" s="17"/>
      <c r="D87" s="17"/>
      <c r="E87" s="17"/>
      <c r="F87" s="17"/>
      <c r="G87" s="17"/>
      <c r="H87" s="17"/>
      <c r="I87" s="17"/>
      <c r="J87" s="17"/>
      <c r="K87" s="17"/>
      <c r="L87" s="17"/>
      <c r="M87" s="17"/>
      <c r="N87" s="17"/>
      <c r="AA87" s="175" t="s">
        <v>76</v>
      </c>
      <c r="AB87" s="175">
        <f>IF(AND(AB74=2,I79&gt;5),6,I79)</f>
        <v>0</v>
      </c>
      <c r="AC87" s="175">
        <f>IF(AND(AC74=2,I79&gt;5),6,I79)</f>
        <v>0</v>
      </c>
    </row>
    <row r="88" spans="1:32" hidden="1" x14ac:dyDescent="0.2">
      <c r="A88" s="17"/>
      <c r="B88" s="17"/>
      <c r="C88" s="17"/>
      <c r="D88" s="17"/>
      <c r="E88" s="17"/>
      <c r="F88" s="17"/>
      <c r="G88" s="17"/>
      <c r="H88" s="17"/>
      <c r="I88" s="17"/>
      <c r="J88" s="17"/>
      <c r="K88" s="17"/>
      <c r="L88" s="17"/>
      <c r="M88" s="17"/>
      <c r="N88" s="17"/>
      <c r="AA88" s="175" t="s">
        <v>79</v>
      </c>
      <c r="AB88" s="175">
        <f>IF(AND(AB74=1,I79&gt;3),4,I79)</f>
        <v>0</v>
      </c>
      <c r="AC88" s="175">
        <f>IF(AND(AC74=1,I79&gt;3),4,I79)</f>
        <v>0</v>
      </c>
    </row>
    <row r="89" spans="1:32" hidden="1" x14ac:dyDescent="0.2">
      <c r="A89" s="17"/>
      <c r="B89" s="17"/>
      <c r="C89" s="17"/>
      <c r="D89" s="17"/>
      <c r="E89" s="17"/>
      <c r="F89" s="17"/>
      <c r="G89" s="17"/>
      <c r="H89" s="17"/>
      <c r="I89" s="17"/>
      <c r="J89" s="17"/>
      <c r="K89" s="17"/>
      <c r="L89" s="17"/>
      <c r="M89" s="17"/>
      <c r="N89" s="17"/>
      <c r="AA89" s="175" t="s">
        <v>80</v>
      </c>
      <c r="AB89" s="175">
        <f>IF(AND(AB74=0,I79&gt;1),2,I79)</f>
        <v>0</v>
      </c>
      <c r="AC89" s="175">
        <f>IF(AND(AC74=0,I79&gt;1),2,I79)</f>
        <v>0</v>
      </c>
    </row>
    <row r="90" spans="1:32" hidden="1" x14ac:dyDescent="0.2">
      <c r="A90" s="17"/>
      <c r="B90" s="17"/>
      <c r="C90" s="17"/>
      <c r="D90" s="17"/>
      <c r="E90" s="17"/>
      <c r="F90" s="17"/>
      <c r="G90" s="17"/>
      <c r="H90" s="17"/>
      <c r="I90" s="17"/>
      <c r="J90" s="17"/>
      <c r="K90" s="17"/>
      <c r="L90" s="17"/>
      <c r="M90" s="17"/>
      <c r="N90" s="17"/>
    </row>
    <row r="91" spans="1:32" hidden="1" x14ac:dyDescent="0.2">
      <c r="A91" s="17"/>
      <c r="B91" s="17"/>
      <c r="C91" s="17"/>
      <c r="D91" s="17"/>
      <c r="E91" s="17"/>
      <c r="F91" s="17"/>
      <c r="G91" s="17"/>
      <c r="H91" s="17"/>
      <c r="I91" s="17"/>
      <c r="J91" s="17"/>
      <c r="K91" s="17"/>
      <c r="L91" s="17"/>
      <c r="M91" s="17"/>
      <c r="N91" s="17"/>
    </row>
    <row r="92" spans="1:32" hidden="1" x14ac:dyDescent="0.2">
      <c r="A92" s="17"/>
      <c r="B92" s="17"/>
      <c r="C92" s="17"/>
      <c r="D92" s="17"/>
      <c r="E92" s="17"/>
      <c r="F92" s="17"/>
      <c r="G92" s="17"/>
      <c r="H92" s="17"/>
      <c r="I92" s="17"/>
      <c r="J92" s="17"/>
      <c r="K92" s="17"/>
      <c r="L92" s="17"/>
      <c r="M92" s="17"/>
      <c r="N92" s="17"/>
    </row>
    <row r="93" spans="1:32" hidden="1" x14ac:dyDescent="0.2">
      <c r="A93" s="17"/>
      <c r="B93" s="17"/>
      <c r="C93" s="17"/>
      <c r="D93" s="17"/>
      <c r="E93" s="17"/>
      <c r="F93" s="17"/>
      <c r="G93" s="17"/>
      <c r="H93" s="17"/>
      <c r="I93" s="17"/>
      <c r="J93" s="17"/>
      <c r="K93" s="17"/>
      <c r="L93" s="17"/>
      <c r="M93" s="17"/>
      <c r="N93" s="17"/>
    </row>
    <row r="94" spans="1:32" hidden="1" x14ac:dyDescent="0.2">
      <c r="A94" s="17"/>
      <c r="B94" s="17"/>
      <c r="C94" s="17"/>
      <c r="D94" s="17"/>
      <c r="E94" s="17"/>
      <c r="F94" s="17"/>
      <c r="G94" s="17"/>
      <c r="H94" s="17"/>
      <c r="I94" s="17"/>
      <c r="J94" s="17"/>
      <c r="K94" s="17"/>
      <c r="L94" s="17"/>
      <c r="M94" s="17"/>
      <c r="N94" s="17"/>
    </row>
    <row r="95" spans="1:32" hidden="1" x14ac:dyDescent="0.2">
      <c r="A95" s="17"/>
      <c r="B95" s="17"/>
      <c r="C95" s="17"/>
      <c r="D95" s="17"/>
      <c r="E95" s="17"/>
      <c r="F95" s="17"/>
      <c r="G95" s="17"/>
      <c r="H95" s="17"/>
      <c r="I95" s="17"/>
      <c r="J95" s="17"/>
      <c r="K95" s="17"/>
      <c r="L95" s="17"/>
      <c r="M95" s="17"/>
      <c r="N95" s="17"/>
    </row>
    <row r="96" spans="1:32" hidden="1" x14ac:dyDescent="0.2">
      <c r="A96" s="17"/>
      <c r="B96" s="17"/>
      <c r="C96" s="17"/>
      <c r="D96" s="17"/>
      <c r="E96" s="17"/>
      <c r="F96" s="17"/>
      <c r="G96" s="17"/>
      <c r="H96" s="17"/>
      <c r="I96" s="17"/>
      <c r="J96" s="17"/>
      <c r="K96" s="17"/>
      <c r="L96" s="17"/>
      <c r="M96" s="17"/>
      <c r="N96" s="17"/>
    </row>
    <row r="97" spans="1:14" hidden="1" x14ac:dyDescent="0.2">
      <c r="A97" s="17"/>
      <c r="B97" s="17"/>
      <c r="C97" s="17"/>
      <c r="D97" s="17"/>
      <c r="E97" s="17"/>
      <c r="F97" s="17"/>
      <c r="G97" s="17"/>
      <c r="H97" s="17"/>
      <c r="I97" s="17"/>
      <c r="J97" s="17"/>
      <c r="K97" s="17"/>
      <c r="L97" s="17"/>
      <c r="M97" s="17"/>
      <c r="N97" s="17"/>
    </row>
    <row r="98" spans="1:14" hidden="1" x14ac:dyDescent="0.2">
      <c r="A98" s="17"/>
      <c r="B98" s="17"/>
      <c r="C98" s="17"/>
      <c r="D98" s="17"/>
      <c r="E98" s="17"/>
      <c r="F98" s="17"/>
      <c r="G98" s="17"/>
      <c r="H98" s="17"/>
      <c r="I98" s="17"/>
      <c r="J98" s="17"/>
      <c r="K98" s="17"/>
      <c r="L98" s="17"/>
      <c r="M98" s="17"/>
      <c r="N98" s="17"/>
    </row>
    <row r="99" spans="1:14" hidden="1" x14ac:dyDescent="0.2">
      <c r="A99" s="17"/>
      <c r="B99" s="17"/>
      <c r="C99" s="17"/>
      <c r="D99" s="17"/>
      <c r="E99" s="17"/>
      <c r="F99" s="17"/>
      <c r="G99" s="17"/>
      <c r="H99" s="17"/>
      <c r="I99" s="17"/>
      <c r="J99" s="17"/>
      <c r="K99" s="17"/>
      <c r="L99" s="17"/>
      <c r="M99" s="17"/>
      <c r="N99" s="17"/>
    </row>
    <row r="100" spans="1:14" hidden="1" x14ac:dyDescent="0.2">
      <c r="A100" s="17"/>
      <c r="B100" s="17"/>
      <c r="C100" s="17"/>
      <c r="D100" s="17"/>
      <c r="E100" s="17"/>
      <c r="F100" s="17"/>
      <c r="G100" s="17"/>
      <c r="H100" s="17"/>
      <c r="I100" s="17"/>
      <c r="J100" s="17"/>
      <c r="K100" s="17"/>
      <c r="L100" s="17"/>
      <c r="M100" s="17"/>
      <c r="N100" s="17"/>
    </row>
    <row r="101" spans="1:14" hidden="1" x14ac:dyDescent="0.2">
      <c r="A101" s="17"/>
      <c r="B101" s="17"/>
      <c r="C101" s="17"/>
      <c r="D101" s="17"/>
      <c r="E101" s="17"/>
      <c r="F101" s="17"/>
      <c r="G101" s="17"/>
      <c r="H101" s="17"/>
      <c r="I101" s="17"/>
      <c r="J101" s="17"/>
      <c r="K101" s="17"/>
      <c r="L101" s="17"/>
      <c r="M101" s="17"/>
      <c r="N101" s="17"/>
    </row>
    <row r="102" spans="1:14" hidden="1" x14ac:dyDescent="0.2">
      <c r="A102" s="17"/>
      <c r="B102" s="17"/>
      <c r="C102" s="17"/>
      <c r="D102" s="17"/>
      <c r="E102" s="17"/>
      <c r="F102" s="17"/>
      <c r="G102" s="17"/>
      <c r="H102" s="17"/>
      <c r="I102" s="17"/>
      <c r="J102" s="17"/>
      <c r="K102" s="17"/>
      <c r="L102" s="17"/>
      <c r="M102" s="17"/>
      <c r="N102" s="17"/>
    </row>
    <row r="103" spans="1:14" hidden="1" x14ac:dyDescent="0.2">
      <c r="A103" s="17"/>
      <c r="B103" s="17"/>
      <c r="C103" s="17"/>
      <c r="D103" s="17"/>
      <c r="E103" s="17"/>
      <c r="F103" s="17"/>
      <c r="G103" s="17"/>
      <c r="H103" s="17"/>
      <c r="I103" s="17"/>
      <c r="J103" s="17"/>
      <c r="K103" s="17"/>
      <c r="L103" s="17"/>
      <c r="M103" s="17"/>
      <c r="N103" s="17"/>
    </row>
    <row r="104" spans="1:14" hidden="1" x14ac:dyDescent="0.2">
      <c r="A104" s="17"/>
      <c r="B104" s="17"/>
      <c r="C104" s="17"/>
      <c r="D104" s="17"/>
      <c r="E104" s="17"/>
      <c r="F104" s="17"/>
      <c r="G104" s="17"/>
      <c r="H104" s="17"/>
      <c r="I104" s="17"/>
      <c r="J104" s="17"/>
      <c r="K104" s="17"/>
      <c r="L104" s="17"/>
      <c r="M104" s="17"/>
      <c r="N104" s="17"/>
    </row>
    <row r="105" spans="1:14" hidden="1" x14ac:dyDescent="0.2">
      <c r="A105" s="17"/>
      <c r="B105" s="17"/>
      <c r="C105" s="17"/>
      <c r="D105" s="17"/>
      <c r="E105" s="17"/>
      <c r="F105" s="17"/>
      <c r="G105" s="17"/>
      <c r="H105" s="17"/>
      <c r="I105" s="17"/>
      <c r="J105" s="17"/>
      <c r="K105" s="17"/>
      <c r="L105" s="17"/>
      <c r="M105" s="17"/>
      <c r="N105" s="17"/>
    </row>
    <row r="106" spans="1:14" hidden="1" x14ac:dyDescent="0.2">
      <c r="A106" s="17"/>
      <c r="B106" s="17"/>
      <c r="C106" s="17"/>
      <c r="D106" s="17"/>
      <c r="E106" s="17"/>
      <c r="F106" s="17"/>
      <c r="G106" s="17"/>
      <c r="H106" s="17"/>
      <c r="I106" s="17"/>
      <c r="J106" s="17"/>
      <c r="K106" s="17"/>
      <c r="L106" s="17"/>
      <c r="M106" s="17"/>
      <c r="N106" s="17"/>
    </row>
    <row r="107" spans="1:14" hidden="1" x14ac:dyDescent="0.2">
      <c r="A107" s="17"/>
      <c r="B107" s="17"/>
      <c r="C107" s="17"/>
      <c r="D107" s="17"/>
      <c r="E107" s="17"/>
      <c r="F107" s="17"/>
      <c r="G107" s="17"/>
      <c r="H107" s="17"/>
      <c r="I107" s="17"/>
      <c r="J107" s="17"/>
      <c r="K107" s="17"/>
      <c r="L107" s="17"/>
      <c r="M107" s="17"/>
      <c r="N107" s="17"/>
    </row>
    <row r="108" spans="1:14" hidden="1" x14ac:dyDescent="0.2">
      <c r="A108" s="17"/>
      <c r="B108" s="17"/>
      <c r="C108" s="17"/>
      <c r="D108" s="17"/>
      <c r="E108" s="17"/>
      <c r="F108" s="17"/>
      <c r="G108" s="17"/>
      <c r="H108" s="17"/>
      <c r="I108" s="17"/>
      <c r="J108" s="17"/>
      <c r="K108" s="17"/>
      <c r="L108" s="17"/>
      <c r="M108" s="17"/>
      <c r="N108" s="17"/>
    </row>
    <row r="109" spans="1:14" hidden="1" x14ac:dyDescent="0.2">
      <c r="A109" s="17"/>
      <c r="B109" s="17"/>
      <c r="C109" s="17"/>
      <c r="D109" s="17"/>
      <c r="E109" s="17"/>
      <c r="F109" s="17"/>
      <c r="G109" s="17"/>
      <c r="H109" s="17"/>
      <c r="I109" s="17"/>
      <c r="J109" s="17"/>
      <c r="K109" s="17"/>
      <c r="L109" s="17"/>
      <c r="M109" s="17"/>
      <c r="N109" s="17"/>
    </row>
    <row r="110" spans="1:14" hidden="1" x14ac:dyDescent="0.2">
      <c r="A110" s="17"/>
      <c r="B110" s="17"/>
      <c r="C110" s="17"/>
      <c r="D110" s="17"/>
      <c r="E110" s="17"/>
      <c r="F110" s="17"/>
      <c r="G110" s="17"/>
      <c r="H110" s="17"/>
      <c r="I110" s="17"/>
      <c r="J110" s="17"/>
      <c r="K110" s="17"/>
      <c r="L110" s="17"/>
      <c r="M110" s="17"/>
      <c r="N110" s="17"/>
    </row>
    <row r="111" spans="1:14" hidden="1" x14ac:dyDescent="0.2">
      <c r="A111" s="17"/>
      <c r="B111" s="17"/>
      <c r="C111" s="17"/>
      <c r="D111" s="17"/>
      <c r="E111" s="17"/>
      <c r="F111" s="17"/>
      <c r="G111" s="17"/>
      <c r="H111" s="17"/>
      <c r="I111" s="17"/>
      <c r="J111" s="17"/>
      <c r="K111" s="17"/>
      <c r="L111" s="17"/>
      <c r="M111" s="17"/>
      <c r="N111" s="17"/>
    </row>
    <row r="112" spans="1:14" hidden="1" x14ac:dyDescent="0.2">
      <c r="A112" s="17"/>
      <c r="B112" s="17"/>
      <c r="C112" s="17"/>
      <c r="D112" s="17"/>
      <c r="E112" s="17"/>
      <c r="F112" s="17"/>
      <c r="G112" s="17"/>
      <c r="H112" s="17"/>
      <c r="I112" s="17"/>
      <c r="J112" s="17"/>
      <c r="K112" s="17"/>
      <c r="L112" s="17"/>
      <c r="M112" s="17"/>
      <c r="N112" s="17"/>
    </row>
    <row r="113" spans="1:14" hidden="1" x14ac:dyDescent="0.2">
      <c r="A113" s="17"/>
      <c r="B113" s="17"/>
      <c r="C113" s="17"/>
      <c r="D113" s="17"/>
      <c r="E113" s="17"/>
      <c r="F113" s="17"/>
      <c r="G113" s="17"/>
      <c r="H113" s="17"/>
      <c r="I113" s="17"/>
      <c r="J113" s="17"/>
      <c r="K113" s="17"/>
      <c r="L113" s="17"/>
      <c r="M113" s="17"/>
      <c r="N113" s="17"/>
    </row>
    <row r="114" spans="1:14" hidden="1" x14ac:dyDescent="0.2">
      <c r="A114" s="17"/>
      <c r="B114" s="17"/>
      <c r="C114" s="17"/>
      <c r="D114" s="17"/>
      <c r="E114" s="17"/>
      <c r="F114" s="17"/>
      <c r="G114" s="17"/>
      <c r="H114" s="17"/>
      <c r="I114" s="17"/>
      <c r="J114" s="17"/>
      <c r="K114" s="17"/>
      <c r="L114" s="17"/>
      <c r="M114" s="17"/>
      <c r="N114" s="17"/>
    </row>
    <row r="115" spans="1:14" hidden="1" x14ac:dyDescent="0.2">
      <c r="A115" s="17"/>
      <c r="B115" s="17"/>
      <c r="C115" s="17"/>
      <c r="D115" s="17"/>
      <c r="E115" s="17"/>
      <c r="F115" s="17"/>
      <c r="G115" s="17"/>
      <c r="H115" s="17"/>
      <c r="I115" s="17"/>
      <c r="J115" s="17"/>
      <c r="K115" s="17"/>
      <c r="L115" s="17"/>
      <c r="M115" s="17"/>
      <c r="N115" s="17"/>
    </row>
    <row r="116" spans="1:14" hidden="1" x14ac:dyDescent="0.2">
      <c r="A116" s="17"/>
      <c r="B116" s="17"/>
      <c r="C116" s="17"/>
      <c r="D116" s="17"/>
      <c r="E116" s="17"/>
      <c r="F116" s="17"/>
      <c r="G116" s="17"/>
      <c r="H116" s="17"/>
      <c r="I116" s="17"/>
      <c r="J116" s="17"/>
      <c r="K116" s="17"/>
      <c r="L116" s="17"/>
      <c r="M116" s="17"/>
      <c r="N116" s="17"/>
    </row>
    <row r="117" spans="1:14" hidden="1" x14ac:dyDescent="0.2">
      <c r="A117" s="17"/>
      <c r="B117" s="17"/>
      <c r="C117" s="17"/>
      <c r="D117" s="17"/>
      <c r="E117" s="17"/>
      <c r="F117" s="17"/>
      <c r="G117" s="17"/>
      <c r="H117" s="17"/>
      <c r="I117" s="17"/>
      <c r="J117" s="17"/>
      <c r="K117" s="17"/>
      <c r="L117" s="17"/>
      <c r="M117" s="17"/>
      <c r="N117" s="17"/>
    </row>
    <row r="118" spans="1:14" hidden="1" x14ac:dyDescent="0.2">
      <c r="A118" s="17"/>
      <c r="B118" s="17"/>
      <c r="C118" s="17"/>
      <c r="D118" s="17"/>
      <c r="E118" s="17"/>
      <c r="F118" s="17"/>
      <c r="G118" s="17"/>
      <c r="H118" s="17"/>
      <c r="I118" s="17"/>
      <c r="J118" s="17"/>
      <c r="K118" s="17"/>
      <c r="L118" s="17"/>
      <c r="M118" s="17"/>
      <c r="N118" s="17"/>
    </row>
    <row r="119" spans="1:14" hidden="1" x14ac:dyDescent="0.2">
      <c r="A119" s="17"/>
      <c r="B119" s="17"/>
      <c r="C119" s="17"/>
      <c r="D119" s="17"/>
      <c r="E119" s="17"/>
      <c r="F119" s="17"/>
      <c r="G119" s="17"/>
      <c r="H119" s="17"/>
      <c r="I119" s="17"/>
      <c r="J119" s="17"/>
      <c r="K119" s="17"/>
      <c r="L119" s="17"/>
      <c r="M119" s="17"/>
      <c r="N119" s="17"/>
    </row>
    <row r="120" spans="1:14" hidden="1" x14ac:dyDescent="0.2">
      <c r="A120" s="17"/>
      <c r="B120" s="17"/>
      <c r="C120" s="17"/>
      <c r="D120" s="17"/>
      <c r="E120" s="17"/>
      <c r="F120" s="17"/>
      <c r="G120" s="17"/>
      <c r="H120" s="17"/>
      <c r="I120" s="17"/>
      <c r="J120" s="17"/>
      <c r="K120" s="17"/>
      <c r="L120" s="17"/>
      <c r="M120" s="17"/>
      <c r="N120" s="17"/>
    </row>
    <row r="121" spans="1:14" hidden="1" x14ac:dyDescent="0.2">
      <c r="A121" s="17"/>
      <c r="B121" s="17"/>
      <c r="C121" s="17"/>
      <c r="D121" s="17"/>
      <c r="E121" s="17"/>
      <c r="F121" s="17"/>
      <c r="G121" s="17"/>
      <c r="H121" s="17"/>
      <c r="I121" s="17"/>
      <c r="J121" s="17"/>
      <c r="K121" s="17"/>
      <c r="L121" s="17"/>
      <c r="M121" s="17"/>
      <c r="N121" s="17"/>
    </row>
  </sheetData>
  <sheetProtection algorithmName="SHA-512" hashValue="RSfLp4YZYZSmsByeh4QkrULCWUjWhnebCZGrA9hE4kYmmAwUIuZWc7rHNKqENvVZttMF4PoQ5Dv1HSZYt6BvMA==" saltValue="kcfRXJjRsSGfGLxFqll98g==" spinCount="100000" sheet="1" objects="1" scenarios="1"/>
  <mergeCells count="98">
    <mergeCell ref="A77:B77"/>
    <mergeCell ref="C77:I77"/>
    <mergeCell ref="A78:B78"/>
    <mergeCell ref="C78:I78"/>
    <mergeCell ref="P79:S85"/>
    <mergeCell ref="A80:B80"/>
    <mergeCell ref="C80:H80"/>
    <mergeCell ref="A81:B81"/>
    <mergeCell ref="C81:H81"/>
    <mergeCell ref="A82:H82"/>
    <mergeCell ref="A83:H83"/>
    <mergeCell ref="A85:F85"/>
    <mergeCell ref="G85:N85"/>
    <mergeCell ref="A79:B79"/>
    <mergeCell ref="C79:H79"/>
    <mergeCell ref="A73:B73"/>
    <mergeCell ref="C73:M73"/>
    <mergeCell ref="A75:I75"/>
    <mergeCell ref="J75:K75"/>
    <mergeCell ref="A76:B76"/>
    <mergeCell ref="A70:B70"/>
    <mergeCell ref="C70:N70"/>
    <mergeCell ref="A72:B72"/>
    <mergeCell ref="C72:M72"/>
    <mergeCell ref="A71:B71"/>
    <mergeCell ref="C71:E71"/>
    <mergeCell ref="G71:N71"/>
    <mergeCell ref="P60:S66"/>
    <mergeCell ref="A61:B61"/>
    <mergeCell ref="C61:H61"/>
    <mergeCell ref="A62:B62"/>
    <mergeCell ref="C62:H62"/>
    <mergeCell ref="A63:H63"/>
    <mergeCell ref="A64:H64"/>
    <mergeCell ref="A66:F66"/>
    <mergeCell ref="G66:N66"/>
    <mergeCell ref="A60:B60"/>
    <mergeCell ref="C60:H60"/>
    <mergeCell ref="A68:N68"/>
    <mergeCell ref="A69:B69"/>
    <mergeCell ref="A57:B57"/>
    <mergeCell ref="A58:B58"/>
    <mergeCell ref="C58:I58"/>
    <mergeCell ref="A59:B59"/>
    <mergeCell ref="C59:I59"/>
    <mergeCell ref="C69:N69"/>
    <mergeCell ref="A53:B53"/>
    <mergeCell ref="C53:M53"/>
    <mergeCell ref="A54:B54"/>
    <mergeCell ref="C54:M54"/>
    <mergeCell ref="A56:I56"/>
    <mergeCell ref="J56:K56"/>
    <mergeCell ref="A52:B52"/>
    <mergeCell ref="C52:N52"/>
    <mergeCell ref="A42:N42"/>
    <mergeCell ref="A43:N45"/>
    <mergeCell ref="A46:B47"/>
    <mergeCell ref="C46:I47"/>
    <mergeCell ref="J46:K47"/>
    <mergeCell ref="L46:N47"/>
    <mergeCell ref="A49:N49"/>
    <mergeCell ref="A50:B50"/>
    <mergeCell ref="C50:N50"/>
    <mergeCell ref="A51:B51"/>
    <mergeCell ref="C51:N51"/>
    <mergeCell ref="A35:N35"/>
    <mergeCell ref="A36:N39"/>
    <mergeCell ref="A40:B41"/>
    <mergeCell ref="C40:I41"/>
    <mergeCell ref="J40:K41"/>
    <mergeCell ref="L40:N41"/>
    <mergeCell ref="A34:N34"/>
    <mergeCell ref="A12:N13"/>
    <mergeCell ref="A14:N14"/>
    <mergeCell ref="A16:C16"/>
    <mergeCell ref="D16:E16"/>
    <mergeCell ref="A17:C17"/>
    <mergeCell ref="A18:C18"/>
    <mergeCell ref="A19:C19"/>
    <mergeCell ref="D21:E21"/>
    <mergeCell ref="A22:C22"/>
    <mergeCell ref="D22:E22"/>
    <mergeCell ref="A25:N32"/>
    <mergeCell ref="A9:C9"/>
    <mergeCell ref="D9:H9"/>
    <mergeCell ref="I9:L9"/>
    <mergeCell ref="M9:N9"/>
    <mergeCell ref="A10:C10"/>
    <mergeCell ref="D10:H10"/>
    <mergeCell ref="I10:L10"/>
    <mergeCell ref="M10:N10"/>
    <mergeCell ref="A5:N6"/>
    <mergeCell ref="A7:L7"/>
    <mergeCell ref="M7:N7"/>
    <mergeCell ref="A8:C8"/>
    <mergeCell ref="D8:H8"/>
    <mergeCell ref="I8:L8"/>
    <mergeCell ref="M8:N8"/>
  </mergeCells>
  <dataValidations count="7">
    <dataValidation allowBlank="1" showInputMessage="1" showErrorMessage="1" prompt="To start a new line press ALT + RETURN." sqref="C59:I59 C60:H62 C78:I78 C79:H81" xr:uid="{E399B2F4-547D-8D41-978D-54C0F5547065}"/>
    <dataValidation allowBlank="1" showInputMessage="1" showErrorMessage="1" prompt="To start new a line press ALT + RETURN." sqref="A25:N32" xr:uid="{B5BE39DB-A9CB-D945-B14F-BB2DEB357166}"/>
    <dataValidation allowBlank="1" showInputMessage="1" showErrorMessage="1" prompt="This cell cannot be edited._x000a__x000a_Annotate comments, performance length, difficulty levels and marks on Solo and Ensemble pages (2 &amp; 3) below." sqref="D17:E19 D22:E22" xr:uid="{DA356097-174E-8346-A6C3-D90E0DC87B10}"/>
    <dataValidation allowBlank="1" showInputMessage="1" showErrorMessage="1" prompt="This cell cannot be edited. Input difficulty level and assessment grid marks in cells above." sqref="I82:I83 I63:I64" xr:uid="{E6822F80-E28C-574E-8A8A-C64279CB2811}"/>
    <dataValidation allowBlank="1" showInputMessage="1" showErrorMessage="1" prompt="This cell cannot be edited. Edit centre and candidate details on the Overview sheet." sqref="D8:H10 M8:N10" xr:uid="{A3EC1BD3-5A64-014F-B2B7-45D29F93CFAC}"/>
    <dataValidation type="whole" allowBlank="1" showInputMessage="1" showErrorMessage="1" error="Award a mark 0 to 8." sqref="L79:N81 L60:N62 I60:I62 I79:I81" xr:uid="{A931ABB1-B964-054D-8414-E432CD032E9D}">
      <formula1>0</formula1>
      <formula2>8</formula2>
    </dataValidation>
    <dataValidation type="whole" allowBlank="1" showInputMessage="1" showErrorMessage="1" sqref="G57 I57 G76 I76" xr:uid="{B708CBF0-D9D4-E04C-A115-3985CBF1926A}">
      <formula1>0</formula1>
      <formula2>59</formula2>
    </dataValidation>
  </dataValidations>
  <pageMargins left="0.39370078740157483" right="0.39370078740157483" top="0.59055118110236227" bottom="0.59055118110236227" header="0.31496062992125984" footer="0.31496062992125984"/>
  <pageSetup paperSize="9" fitToWidth="0" fitToHeight="0" orientation="portrait" r:id="rId1"/>
  <headerFooter>
    <oddHeader xml:space="preserve">&amp;C&amp;"System Font,Regular"&amp;10&amp;K000000 </oddHeader>
    <oddFooter xml:space="preserve">&amp;C </oddFooter>
  </headerFooter>
  <rowBreaks count="2" manualBreakCount="2">
    <brk id="48" max="16383" man="1"/>
    <brk id="67"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2BA444C4-0280-9942-A97D-3C8B7FB29230}">
          <x14:formula1>
            <xm:f>Pulldown!$B$2:$B$7</xm:f>
          </x14:formula1>
          <xm:sqref>C54:M54 C73:M73</xm:sqref>
        </x14:dataValidation>
        <x14:dataValidation type="list" allowBlank="1" showInputMessage="1" showErrorMessage="1" xr:uid="{3567323A-CF75-5649-ABEC-5BAA341AE78E}">
          <x14:formula1>
            <xm:f>Pulldown!$A$2:$A$8</xm:f>
          </x14:formula1>
          <xm:sqref>C53:M53 C72:M72</xm:sqref>
        </x14:dataValidation>
        <x14:dataValidation type="list" allowBlank="1" showInputMessage="1" showErrorMessage="1" xr:uid="{4054F4D6-37D4-2B4A-8F28-9B6E5A9DD922}">
          <x14:formula1>
            <xm:f>Pulldown!$C$2:$C$8</xm:f>
          </x14:formula1>
          <xm:sqref>C77:I77 C58:I58</xm:sqref>
        </x14:dataValidation>
        <x14:dataValidation type="list" allowBlank="1" showInputMessage="1" showErrorMessage="1" xr:uid="{08164831-8057-F344-A812-E371BE1526AB}">
          <x14:formula1>
            <xm:f>Pulldown!$E$2:$E$8</xm:f>
          </x14:formula1>
          <xm:sqref>L58:N58 L77:N77</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899298-CCD6-D14F-A19D-B6FB7DEB8DD9}">
  <sheetPr codeName="Sheet13"/>
  <dimension ref="A1:AF121"/>
  <sheetViews>
    <sheetView showGridLines="0" showRowColHeaders="0" showRuler="0" showWhiteSpace="0" view="pageLayout" zoomScaleNormal="100" workbookViewId="0"/>
  </sheetViews>
  <sheetFormatPr baseColWidth="10" defaultColWidth="0" defaultRowHeight="15" customHeight="1" zeroHeight="1" x14ac:dyDescent="0.2"/>
  <cols>
    <col min="1" max="3" width="6.83203125" style="2" customWidth="1"/>
    <col min="4" max="6" width="8" style="2" customWidth="1"/>
    <col min="7" max="8" width="6.5" style="2" customWidth="1"/>
    <col min="9" max="9" width="5" style="2" customWidth="1"/>
    <col min="10" max="10" width="2.83203125" style="2" customWidth="1"/>
    <col min="11" max="11" width="5" style="2" customWidth="1"/>
    <col min="12" max="14" width="5.5" style="2" bestFit="1" customWidth="1"/>
    <col min="15" max="16" width="8.83203125" style="2" customWidth="1"/>
    <col min="17" max="18" width="8.5" style="2" customWidth="1"/>
    <col min="19" max="19" width="8" style="2" customWidth="1"/>
    <col min="20" max="20" width="9.83203125" style="2" customWidth="1"/>
    <col min="21" max="24" width="8.5" style="2" customWidth="1"/>
    <col min="25" max="26" width="8.83203125" style="2" hidden="1" customWidth="1"/>
    <col min="27" max="32" width="8.83203125" style="94" hidden="1" customWidth="1"/>
    <col min="33" max="16384" width="8.83203125" style="2" hidden="1"/>
  </cols>
  <sheetData>
    <row r="1" spans="1:31" ht="19" customHeight="1" x14ac:dyDescent="0.2">
      <c r="A1" s="182"/>
      <c r="B1" s="1"/>
      <c r="C1" s="1"/>
      <c r="D1" s="1"/>
      <c r="E1" s="1"/>
      <c r="F1" s="1"/>
      <c r="G1" s="1"/>
      <c r="H1" s="1"/>
      <c r="I1" s="1"/>
      <c r="J1" s="1"/>
      <c r="K1" s="1"/>
      <c r="L1" s="1"/>
      <c r="M1" s="1"/>
      <c r="N1" s="177">
        <v>9</v>
      </c>
    </row>
    <row r="2" spans="1:31" ht="15" customHeight="1" x14ac:dyDescent="0.2">
      <c r="A2" s="1"/>
      <c r="B2" s="1"/>
      <c r="C2" s="1"/>
      <c r="D2" s="1"/>
      <c r="E2" s="1"/>
      <c r="F2" s="1"/>
      <c r="G2" s="1"/>
      <c r="H2" s="1"/>
      <c r="I2" s="1"/>
      <c r="J2" s="1"/>
      <c r="K2" s="1"/>
      <c r="L2" s="1"/>
      <c r="M2" s="1"/>
      <c r="N2" s="1"/>
      <c r="AB2" s="174"/>
      <c r="AC2" s="174"/>
      <c r="AD2" s="174"/>
      <c r="AE2" s="174"/>
    </row>
    <row r="3" spans="1:31" ht="15" customHeight="1" x14ac:dyDescent="0.2">
      <c r="A3" s="4"/>
      <c r="B3" s="4"/>
      <c r="C3" s="4"/>
      <c r="D3" s="4"/>
      <c r="E3" s="4"/>
      <c r="F3" s="4"/>
      <c r="G3" s="4"/>
      <c r="H3" s="4"/>
      <c r="I3" s="4"/>
      <c r="J3" s="4"/>
      <c r="K3" s="4"/>
      <c r="L3" s="4"/>
      <c r="M3" s="5"/>
      <c r="N3" s="5"/>
      <c r="AB3" s="174"/>
      <c r="AC3" s="174"/>
      <c r="AD3" s="174"/>
      <c r="AE3" s="174"/>
    </row>
    <row r="4" spans="1:31" ht="15" customHeight="1" thickBot="1" x14ac:dyDescent="0.25">
      <c r="AB4" s="174"/>
      <c r="AC4" s="174"/>
      <c r="AD4" s="174"/>
      <c r="AE4" s="174"/>
    </row>
    <row r="5" spans="1:31" ht="15" customHeight="1" x14ac:dyDescent="0.2">
      <c r="A5" s="390" t="s">
        <v>20</v>
      </c>
      <c r="B5" s="391"/>
      <c r="C5" s="391"/>
      <c r="D5" s="391"/>
      <c r="E5" s="391"/>
      <c r="F5" s="391"/>
      <c r="G5" s="391"/>
      <c r="H5" s="391"/>
      <c r="I5" s="391"/>
      <c r="J5" s="391"/>
      <c r="K5" s="391"/>
      <c r="L5" s="391"/>
      <c r="M5" s="391"/>
      <c r="N5" s="392"/>
      <c r="AB5" s="174"/>
      <c r="AC5" s="174"/>
      <c r="AD5" s="174"/>
      <c r="AE5" s="174"/>
    </row>
    <row r="6" spans="1:31" ht="15" customHeight="1" x14ac:dyDescent="0.2">
      <c r="A6" s="393"/>
      <c r="B6" s="394"/>
      <c r="C6" s="394"/>
      <c r="D6" s="394"/>
      <c r="E6" s="394"/>
      <c r="F6" s="394"/>
      <c r="G6" s="394"/>
      <c r="H6" s="394"/>
      <c r="I6" s="394"/>
      <c r="J6" s="394"/>
      <c r="K6" s="394"/>
      <c r="L6" s="394"/>
      <c r="M6" s="394"/>
      <c r="N6" s="395"/>
      <c r="AB6" s="174"/>
      <c r="AC6" s="174"/>
      <c r="AD6" s="174"/>
    </row>
    <row r="7" spans="1:31" ht="15" customHeight="1" x14ac:dyDescent="0.2">
      <c r="A7" s="396" t="s">
        <v>21</v>
      </c>
      <c r="B7" s="397"/>
      <c r="C7" s="397"/>
      <c r="D7" s="397"/>
      <c r="E7" s="397"/>
      <c r="F7" s="397"/>
      <c r="G7" s="397"/>
      <c r="H7" s="397"/>
      <c r="I7" s="397"/>
      <c r="J7" s="397"/>
      <c r="K7" s="397"/>
      <c r="L7" s="397"/>
      <c r="M7" s="398" t="s">
        <v>22</v>
      </c>
      <c r="N7" s="399"/>
      <c r="AB7" s="174"/>
      <c r="AC7" s="174"/>
      <c r="AD7" s="174"/>
    </row>
    <row r="8" spans="1:31" ht="15" customHeight="1" x14ac:dyDescent="0.2">
      <c r="A8" s="344" t="s">
        <v>3</v>
      </c>
      <c r="B8" s="345"/>
      <c r="C8" s="345"/>
      <c r="D8" s="371" t="str">
        <f>IF(Overview!C6="","",MID(Overview!C6,1,35))</f>
        <v/>
      </c>
      <c r="E8" s="372"/>
      <c r="F8" s="372"/>
      <c r="G8" s="372"/>
      <c r="H8" s="373"/>
      <c r="I8" s="222" t="s">
        <v>5</v>
      </c>
      <c r="J8" s="223"/>
      <c r="K8" s="223"/>
      <c r="L8" s="224"/>
      <c r="M8" s="400" t="str">
        <f>IF(Overview!C7="","",Overview!C7)</f>
        <v/>
      </c>
      <c r="N8" s="401"/>
      <c r="AB8" s="174"/>
      <c r="AD8" s="174"/>
    </row>
    <row r="9" spans="1:31" ht="15" customHeight="1" x14ac:dyDescent="0.2">
      <c r="A9" s="344" t="s">
        <v>6</v>
      </c>
      <c r="B9" s="345"/>
      <c r="C9" s="345"/>
      <c r="D9" s="371" t="str">
        <f>IF(VLOOKUP(N1,Overview!A11:B40,2,0)="","",MID(VLOOKUP(N1,Overview!A11:B40,2,0),1,35))</f>
        <v/>
      </c>
      <c r="E9" s="372"/>
      <c r="F9" s="372"/>
      <c r="G9" s="372"/>
      <c r="H9" s="373"/>
      <c r="I9" s="222" t="s">
        <v>7</v>
      </c>
      <c r="J9" s="223"/>
      <c r="K9" s="223"/>
      <c r="L9" s="224"/>
      <c r="M9" s="214" t="str">
        <f>IF(VLOOKUP(N1,Overview!A11:C40,3,0)="","",(VLOOKUP(N1,Overview!A11:C40,3,0)))</f>
        <v/>
      </c>
      <c r="N9" s="215"/>
    </row>
    <row r="10" spans="1:31" ht="15" customHeight="1" x14ac:dyDescent="0.2">
      <c r="A10" s="344" t="s">
        <v>8</v>
      </c>
      <c r="B10" s="345"/>
      <c r="C10" s="345"/>
      <c r="D10" s="371" t="str">
        <f>IF(VLOOKUP(N1,Overview!A11:D40,4,0)="","",MID(VLOOKUP(N1,Overview!A11:D40,4,0),1,35))</f>
        <v/>
      </c>
      <c r="E10" s="372"/>
      <c r="F10" s="372"/>
      <c r="G10" s="372"/>
      <c r="H10" s="373"/>
      <c r="I10" s="222" t="s">
        <v>4</v>
      </c>
      <c r="J10" s="223"/>
      <c r="K10" s="223"/>
      <c r="L10" s="224"/>
      <c r="M10" s="214" t="str">
        <f>IF(Overview!I6="","",Overview!I6)</f>
        <v/>
      </c>
      <c r="N10" s="215"/>
    </row>
    <row r="11" spans="1:31" ht="15" customHeight="1" x14ac:dyDescent="0.2">
      <c r="A11" s="60"/>
      <c r="B11" s="6"/>
      <c r="C11" s="6"/>
      <c r="D11" s="6"/>
      <c r="E11" s="6"/>
      <c r="F11" s="6"/>
      <c r="G11" s="7"/>
      <c r="H11" s="7"/>
      <c r="I11" s="7"/>
      <c r="J11" s="8"/>
      <c r="K11" s="8"/>
      <c r="L11" s="8"/>
      <c r="M11" s="8"/>
      <c r="N11" s="61"/>
    </row>
    <row r="12" spans="1:31" ht="15" customHeight="1" x14ac:dyDescent="0.2">
      <c r="A12" s="351" t="s">
        <v>23</v>
      </c>
      <c r="B12" s="352"/>
      <c r="C12" s="352"/>
      <c r="D12" s="352"/>
      <c r="E12" s="352"/>
      <c r="F12" s="352"/>
      <c r="G12" s="352"/>
      <c r="H12" s="352"/>
      <c r="I12" s="352"/>
      <c r="J12" s="352"/>
      <c r="K12" s="352"/>
      <c r="L12" s="352"/>
      <c r="M12" s="352"/>
      <c r="N12" s="353"/>
    </row>
    <row r="13" spans="1:31" ht="15" customHeight="1" x14ac:dyDescent="0.2">
      <c r="A13" s="354"/>
      <c r="B13" s="355"/>
      <c r="C13" s="355"/>
      <c r="D13" s="355"/>
      <c r="E13" s="355"/>
      <c r="F13" s="355"/>
      <c r="G13" s="355"/>
      <c r="H13" s="355"/>
      <c r="I13" s="355"/>
      <c r="J13" s="355"/>
      <c r="K13" s="355"/>
      <c r="L13" s="355"/>
      <c r="M13" s="355"/>
      <c r="N13" s="356"/>
    </row>
    <row r="14" spans="1:31" ht="15" customHeight="1" x14ac:dyDescent="0.2">
      <c r="A14" s="357" t="s">
        <v>24</v>
      </c>
      <c r="B14" s="358"/>
      <c r="C14" s="358"/>
      <c r="D14" s="358"/>
      <c r="E14" s="358"/>
      <c r="F14" s="358"/>
      <c r="G14" s="358"/>
      <c r="H14" s="358"/>
      <c r="I14" s="358"/>
      <c r="J14" s="358"/>
      <c r="K14" s="358"/>
      <c r="L14" s="358"/>
      <c r="M14" s="358"/>
      <c r="N14" s="359"/>
    </row>
    <row r="15" spans="1:31" ht="15" customHeight="1" x14ac:dyDescent="0.2">
      <c r="A15" s="62"/>
      <c r="B15" s="41"/>
      <c r="C15" s="41"/>
      <c r="D15" s="41"/>
      <c r="E15" s="41"/>
      <c r="F15" s="41"/>
      <c r="G15" s="41"/>
      <c r="H15" s="41"/>
      <c r="I15" s="41"/>
      <c r="J15" s="41"/>
      <c r="K15" s="41"/>
      <c r="L15" s="41"/>
      <c r="M15" s="41"/>
      <c r="N15" s="63"/>
    </row>
    <row r="16" spans="1:31" ht="15" customHeight="1" x14ac:dyDescent="0.2">
      <c r="A16" s="360" t="s">
        <v>25</v>
      </c>
      <c r="B16" s="361"/>
      <c r="C16" s="361"/>
      <c r="D16" s="362" t="s">
        <v>26</v>
      </c>
      <c r="E16" s="362"/>
      <c r="F16" s="81" t="s">
        <v>27</v>
      </c>
      <c r="G16" s="82" t="s">
        <v>28</v>
      </c>
      <c r="H16" s="36" t="s">
        <v>29</v>
      </c>
      <c r="N16" s="64"/>
      <c r="AB16" s="94" t="s">
        <v>30</v>
      </c>
      <c r="AC16" s="175"/>
      <c r="AD16" s="94" t="s">
        <v>31</v>
      </c>
    </row>
    <row r="17" spans="1:32" ht="15" customHeight="1" x14ac:dyDescent="0.25">
      <c r="A17" s="363" t="s">
        <v>32</v>
      </c>
      <c r="B17" s="364"/>
      <c r="C17" s="365"/>
      <c r="D17" s="131" t="str">
        <f>AB61</f>
        <v/>
      </c>
      <c r="E17" s="132" t="str">
        <f>AD62</f>
        <v/>
      </c>
      <c r="F17" s="133" t="str">
        <f>AD61</f>
        <v/>
      </c>
      <c r="G17" s="134" t="str">
        <f>AE61</f>
        <v/>
      </c>
      <c r="H17" s="135" t="str">
        <f>AF61</f>
        <v/>
      </c>
      <c r="N17" s="64"/>
      <c r="AB17" s="94" t="s">
        <v>33</v>
      </c>
      <c r="AC17" s="175"/>
    </row>
    <row r="18" spans="1:32" ht="15" customHeight="1" x14ac:dyDescent="0.25">
      <c r="A18" s="363" t="s">
        <v>34</v>
      </c>
      <c r="B18" s="364"/>
      <c r="C18" s="365"/>
      <c r="D18" s="136" t="str">
        <f>AB80</f>
        <v/>
      </c>
      <c r="E18" s="137" t="str">
        <f>AD81</f>
        <v/>
      </c>
      <c r="F18" s="138" t="str">
        <f>AD80</f>
        <v/>
      </c>
      <c r="G18" s="139" t="str">
        <f>AE80</f>
        <v/>
      </c>
      <c r="H18" s="140" t="str">
        <f>AF80</f>
        <v/>
      </c>
      <c r="I18" s="3"/>
      <c r="J18" s="42"/>
      <c r="K18" s="42"/>
      <c r="L18" s="42"/>
      <c r="M18" s="42"/>
      <c r="N18" s="65"/>
      <c r="AB18" s="94">
        <f>AB50+AB52</f>
        <v>0</v>
      </c>
      <c r="AC18" s="175"/>
      <c r="AD18" s="94">
        <f>AD50</f>
        <v>0</v>
      </c>
      <c r="AE18" s="94">
        <f>AE50</f>
        <v>0</v>
      </c>
      <c r="AF18" s="94">
        <f>AF50</f>
        <v>0</v>
      </c>
    </row>
    <row r="19" spans="1:32" ht="30" customHeight="1" x14ac:dyDescent="0.2">
      <c r="A19" s="366" t="s">
        <v>35</v>
      </c>
      <c r="B19" s="367"/>
      <c r="C19" s="368"/>
      <c r="D19" s="141" t="str">
        <f>AB83</f>
        <v/>
      </c>
      <c r="E19" s="142" t="str">
        <f>AC83</f>
        <v/>
      </c>
      <c r="F19" s="143" t="str">
        <f>AD83</f>
        <v/>
      </c>
      <c r="G19" s="144" t="str">
        <f>AE83</f>
        <v/>
      </c>
      <c r="H19" s="145" t="str">
        <f>AF83</f>
        <v/>
      </c>
      <c r="N19" s="64"/>
      <c r="AB19" s="94" t="str">
        <f>IF(AND(G57="",I57=""),"",AB18)</f>
        <v/>
      </c>
      <c r="AC19" s="175"/>
      <c r="AD19" s="94" t="str">
        <f>IF(L57="","",AD18)</f>
        <v/>
      </c>
      <c r="AE19" s="94" t="str">
        <f>IF(M57="","",AE18)</f>
        <v/>
      </c>
      <c r="AF19" s="94" t="str">
        <f>IF(N57="","",AF18)</f>
        <v/>
      </c>
    </row>
    <row r="20" spans="1:32" ht="15" customHeight="1" x14ac:dyDescent="0.2">
      <c r="A20" s="66"/>
      <c r="N20" s="64"/>
      <c r="AB20" s="94" t="s">
        <v>36</v>
      </c>
      <c r="AC20" s="175"/>
    </row>
    <row r="21" spans="1:32" ht="15" customHeight="1" x14ac:dyDescent="0.2">
      <c r="A21" s="67"/>
      <c r="B21" s="9"/>
      <c r="C21" s="10"/>
      <c r="D21" s="369" t="s">
        <v>26</v>
      </c>
      <c r="E21" s="370"/>
      <c r="F21" s="81" t="s">
        <v>27</v>
      </c>
      <c r="G21" s="82" t="s">
        <v>28</v>
      </c>
      <c r="H21" s="36" t="s">
        <v>29</v>
      </c>
      <c r="N21" s="64"/>
      <c r="AB21" s="94">
        <f>AB69+AB71</f>
        <v>0</v>
      </c>
      <c r="AC21" s="175"/>
      <c r="AD21" s="94">
        <f>AD69</f>
        <v>0</v>
      </c>
      <c r="AE21" s="94">
        <f>AE69</f>
        <v>0</v>
      </c>
      <c r="AF21" s="94">
        <f>AF69</f>
        <v>0</v>
      </c>
    </row>
    <row r="22" spans="1:32" ht="30" customHeight="1" x14ac:dyDescent="0.2">
      <c r="A22" s="346" t="s">
        <v>37</v>
      </c>
      <c r="B22" s="347"/>
      <c r="C22" s="348"/>
      <c r="D22" s="349" t="str">
        <f>AB25</f>
        <v/>
      </c>
      <c r="E22" s="350"/>
      <c r="F22" s="146" t="str">
        <f>AD25</f>
        <v/>
      </c>
      <c r="G22" s="147" t="str">
        <f>AE25</f>
        <v/>
      </c>
      <c r="H22" s="148" t="str">
        <f>AF25</f>
        <v/>
      </c>
      <c r="I22" s="43"/>
      <c r="J22" s="43"/>
      <c r="K22" s="43"/>
      <c r="L22" s="43"/>
      <c r="M22" s="43"/>
      <c r="N22" s="68"/>
      <c r="AB22" s="94" t="str">
        <f>IF(AND(G76="",I76=""),"",AB21)</f>
        <v/>
      </c>
      <c r="AC22" s="175"/>
      <c r="AD22" s="94" t="str">
        <f>IF(L76="","",AD21)</f>
        <v/>
      </c>
      <c r="AE22" s="94" t="str">
        <f>IF(M76="","",AE21)</f>
        <v/>
      </c>
      <c r="AF22" s="94" t="str">
        <f>IF(N76="","",AF21)</f>
        <v/>
      </c>
    </row>
    <row r="23" spans="1:32" ht="15" customHeight="1" x14ac:dyDescent="0.2">
      <c r="A23" s="69"/>
      <c r="G23" s="44"/>
      <c r="H23" s="44"/>
      <c r="I23" s="44"/>
      <c r="J23" s="44"/>
      <c r="K23" s="44"/>
      <c r="L23" s="44"/>
      <c r="M23" s="44"/>
      <c r="N23" s="70"/>
      <c r="AB23" s="94" t="s">
        <v>38</v>
      </c>
      <c r="AC23" s="175"/>
    </row>
    <row r="24" spans="1:32" ht="15" customHeight="1" x14ac:dyDescent="0.2">
      <c r="A24" s="71" t="s">
        <v>39</v>
      </c>
      <c r="B24" s="44"/>
      <c r="C24" s="44"/>
      <c r="D24" s="44"/>
      <c r="E24" s="44"/>
      <c r="F24" s="44"/>
      <c r="G24" s="44"/>
      <c r="H24" s="44"/>
      <c r="I24" s="44"/>
      <c r="J24" s="44"/>
      <c r="K24" s="44"/>
      <c r="L24" s="44"/>
      <c r="M24" s="44"/>
      <c r="N24" s="70"/>
      <c r="AB24" s="94">
        <f>AB18+AB21</f>
        <v>0</v>
      </c>
      <c r="AC24" s="175"/>
      <c r="AD24" s="94">
        <f>AD18+AD21</f>
        <v>0</v>
      </c>
      <c r="AE24" s="94">
        <f>AE18+AE21</f>
        <v>0</v>
      </c>
      <c r="AF24" s="94">
        <f>AF18+AF21</f>
        <v>0</v>
      </c>
    </row>
    <row r="25" spans="1:32" ht="15" customHeight="1" x14ac:dyDescent="0.2">
      <c r="A25" s="242"/>
      <c r="B25" s="243"/>
      <c r="C25" s="243"/>
      <c r="D25" s="243"/>
      <c r="E25" s="243"/>
      <c r="F25" s="243"/>
      <c r="G25" s="243"/>
      <c r="H25" s="243"/>
      <c r="I25" s="243"/>
      <c r="J25" s="243"/>
      <c r="K25" s="243"/>
      <c r="L25" s="243"/>
      <c r="M25" s="243"/>
      <c r="N25" s="244"/>
      <c r="AB25" s="94" t="str">
        <f>IF(OR(AB19="",AB22=""),"",AB24)</f>
        <v/>
      </c>
      <c r="AC25" s="175"/>
      <c r="AD25" s="94" t="str">
        <f>IF(OR(AD19="",AD22=""),"",AD24)</f>
        <v/>
      </c>
      <c r="AE25" s="94" t="str">
        <f>IF(OR(AE19="",AE22=""),"",AE24)</f>
        <v/>
      </c>
      <c r="AF25" s="94" t="str">
        <f>IF(OR(AF19="",AF22=""),"",AF24)</f>
        <v/>
      </c>
    </row>
    <row r="26" spans="1:32" ht="15" customHeight="1" x14ac:dyDescent="0.2">
      <c r="A26" s="245"/>
      <c r="B26" s="246"/>
      <c r="C26" s="246"/>
      <c r="D26" s="246"/>
      <c r="E26" s="246"/>
      <c r="F26" s="246"/>
      <c r="G26" s="246"/>
      <c r="H26" s="246"/>
      <c r="I26" s="246"/>
      <c r="J26" s="246"/>
      <c r="K26" s="246"/>
      <c r="L26" s="246"/>
      <c r="M26" s="246"/>
      <c r="N26" s="247"/>
      <c r="AC26" s="175"/>
    </row>
    <row r="27" spans="1:32" ht="15" customHeight="1" x14ac:dyDescent="0.2">
      <c r="A27" s="245"/>
      <c r="B27" s="246"/>
      <c r="C27" s="246"/>
      <c r="D27" s="246"/>
      <c r="E27" s="246"/>
      <c r="F27" s="246"/>
      <c r="G27" s="246"/>
      <c r="H27" s="246"/>
      <c r="I27" s="246"/>
      <c r="J27" s="246"/>
      <c r="K27" s="246"/>
      <c r="L27" s="246"/>
      <c r="M27" s="246"/>
      <c r="N27" s="247"/>
      <c r="AC27" s="175"/>
    </row>
    <row r="28" spans="1:32" ht="15" customHeight="1" x14ac:dyDescent="0.2">
      <c r="A28" s="245"/>
      <c r="B28" s="246"/>
      <c r="C28" s="246"/>
      <c r="D28" s="246"/>
      <c r="E28" s="246"/>
      <c r="F28" s="246"/>
      <c r="G28" s="246"/>
      <c r="H28" s="246"/>
      <c r="I28" s="246"/>
      <c r="J28" s="246"/>
      <c r="K28" s="246"/>
      <c r="L28" s="246"/>
      <c r="M28" s="246"/>
      <c r="N28" s="247"/>
      <c r="AC28" s="175"/>
    </row>
    <row r="29" spans="1:32" ht="15" customHeight="1" x14ac:dyDescent="0.2">
      <c r="A29" s="245"/>
      <c r="B29" s="246"/>
      <c r="C29" s="246"/>
      <c r="D29" s="246"/>
      <c r="E29" s="246"/>
      <c r="F29" s="246"/>
      <c r="G29" s="246"/>
      <c r="H29" s="246"/>
      <c r="I29" s="246"/>
      <c r="J29" s="246"/>
      <c r="K29" s="246"/>
      <c r="L29" s="246"/>
      <c r="M29" s="246"/>
      <c r="N29" s="247"/>
      <c r="AC29" s="175"/>
    </row>
    <row r="30" spans="1:32" ht="15" customHeight="1" x14ac:dyDescent="0.2">
      <c r="A30" s="245"/>
      <c r="B30" s="246"/>
      <c r="C30" s="246"/>
      <c r="D30" s="246"/>
      <c r="E30" s="246"/>
      <c r="F30" s="246"/>
      <c r="G30" s="246"/>
      <c r="H30" s="246"/>
      <c r="I30" s="246"/>
      <c r="J30" s="246"/>
      <c r="K30" s="246"/>
      <c r="L30" s="246"/>
      <c r="M30" s="246"/>
      <c r="N30" s="247"/>
      <c r="AC30" s="175"/>
    </row>
    <row r="31" spans="1:32" ht="15" customHeight="1" x14ac:dyDescent="0.2">
      <c r="A31" s="245"/>
      <c r="B31" s="246"/>
      <c r="C31" s="246"/>
      <c r="D31" s="246"/>
      <c r="E31" s="246"/>
      <c r="F31" s="246"/>
      <c r="G31" s="246"/>
      <c r="H31" s="246"/>
      <c r="I31" s="246"/>
      <c r="J31" s="246"/>
      <c r="K31" s="246"/>
      <c r="L31" s="246"/>
      <c r="M31" s="246"/>
      <c r="N31" s="247"/>
      <c r="AC31" s="175"/>
    </row>
    <row r="32" spans="1:32" ht="15" customHeight="1" x14ac:dyDescent="0.2">
      <c r="A32" s="248"/>
      <c r="B32" s="249"/>
      <c r="C32" s="249"/>
      <c r="D32" s="249"/>
      <c r="E32" s="249"/>
      <c r="F32" s="249"/>
      <c r="G32" s="249"/>
      <c r="H32" s="249"/>
      <c r="I32" s="249"/>
      <c r="J32" s="249"/>
      <c r="K32" s="249"/>
      <c r="L32" s="249"/>
      <c r="M32" s="249"/>
      <c r="N32" s="250"/>
      <c r="AC32" s="175"/>
    </row>
    <row r="33" spans="1:29" ht="15" customHeight="1" x14ac:dyDescent="0.2">
      <c r="A33" s="66"/>
      <c r="N33" s="64"/>
      <c r="AC33" s="175"/>
    </row>
    <row r="34" spans="1:29" ht="15" customHeight="1" x14ac:dyDescent="0.2">
      <c r="A34" s="251" t="s">
        <v>40</v>
      </c>
      <c r="B34" s="252"/>
      <c r="C34" s="252"/>
      <c r="D34" s="252"/>
      <c r="E34" s="252"/>
      <c r="F34" s="252"/>
      <c r="G34" s="252"/>
      <c r="H34" s="252"/>
      <c r="I34" s="252"/>
      <c r="J34" s="252"/>
      <c r="K34" s="252"/>
      <c r="L34" s="252"/>
      <c r="M34" s="252"/>
      <c r="N34" s="253"/>
      <c r="AC34" s="175"/>
    </row>
    <row r="35" spans="1:29" ht="15" customHeight="1" x14ac:dyDescent="0.2">
      <c r="A35" s="254" t="s">
        <v>41</v>
      </c>
      <c r="B35" s="255"/>
      <c r="C35" s="255"/>
      <c r="D35" s="255"/>
      <c r="E35" s="255"/>
      <c r="F35" s="255"/>
      <c r="G35" s="255"/>
      <c r="H35" s="255"/>
      <c r="I35" s="255"/>
      <c r="J35" s="255"/>
      <c r="K35" s="255"/>
      <c r="L35" s="255"/>
      <c r="M35" s="255"/>
      <c r="N35" s="256"/>
      <c r="AC35" s="175"/>
    </row>
    <row r="36" spans="1:29" ht="15" customHeight="1" x14ac:dyDescent="0.2">
      <c r="A36" s="374" t="s">
        <v>42</v>
      </c>
      <c r="B36" s="375"/>
      <c r="C36" s="375"/>
      <c r="D36" s="375"/>
      <c r="E36" s="375"/>
      <c r="F36" s="375"/>
      <c r="G36" s="375"/>
      <c r="H36" s="375"/>
      <c r="I36" s="375"/>
      <c r="J36" s="375"/>
      <c r="K36" s="375"/>
      <c r="L36" s="375"/>
      <c r="M36" s="375"/>
      <c r="N36" s="376"/>
      <c r="AC36" s="175"/>
    </row>
    <row r="37" spans="1:29" ht="15" customHeight="1" x14ac:dyDescent="0.2">
      <c r="A37" s="374"/>
      <c r="B37" s="375"/>
      <c r="C37" s="375"/>
      <c r="D37" s="375"/>
      <c r="E37" s="375"/>
      <c r="F37" s="375"/>
      <c r="G37" s="375"/>
      <c r="H37" s="375"/>
      <c r="I37" s="375"/>
      <c r="J37" s="375"/>
      <c r="K37" s="375"/>
      <c r="L37" s="375"/>
      <c r="M37" s="375"/>
      <c r="N37" s="376"/>
      <c r="AC37" s="175"/>
    </row>
    <row r="38" spans="1:29" ht="15" customHeight="1" x14ac:dyDescent="0.2">
      <c r="A38" s="374"/>
      <c r="B38" s="375"/>
      <c r="C38" s="375"/>
      <c r="D38" s="375"/>
      <c r="E38" s="375"/>
      <c r="F38" s="375"/>
      <c r="G38" s="375"/>
      <c r="H38" s="375"/>
      <c r="I38" s="375"/>
      <c r="J38" s="375"/>
      <c r="K38" s="375"/>
      <c r="L38" s="375"/>
      <c r="M38" s="375"/>
      <c r="N38" s="376"/>
      <c r="AC38" s="175"/>
    </row>
    <row r="39" spans="1:29" ht="15" customHeight="1" x14ac:dyDescent="0.2">
      <c r="A39" s="377"/>
      <c r="B39" s="378"/>
      <c r="C39" s="378"/>
      <c r="D39" s="378"/>
      <c r="E39" s="378"/>
      <c r="F39" s="378"/>
      <c r="G39" s="378"/>
      <c r="H39" s="378"/>
      <c r="I39" s="378"/>
      <c r="J39" s="378"/>
      <c r="K39" s="378"/>
      <c r="L39" s="378"/>
      <c r="M39" s="378"/>
      <c r="N39" s="379"/>
      <c r="AC39" s="175"/>
    </row>
    <row r="40" spans="1:29" ht="15" customHeight="1" x14ac:dyDescent="0.2">
      <c r="A40" s="380" t="s">
        <v>43</v>
      </c>
      <c r="B40" s="381"/>
      <c r="C40" s="384"/>
      <c r="D40" s="385"/>
      <c r="E40" s="385"/>
      <c r="F40" s="385"/>
      <c r="G40" s="385"/>
      <c r="H40" s="385"/>
      <c r="I40" s="386"/>
      <c r="J40" s="216" t="s">
        <v>44</v>
      </c>
      <c r="K40" s="217"/>
      <c r="L40" s="338"/>
      <c r="M40" s="339"/>
      <c r="N40" s="340"/>
      <c r="AC40" s="175"/>
    </row>
    <row r="41" spans="1:29" ht="15" customHeight="1" x14ac:dyDescent="0.2">
      <c r="A41" s="382"/>
      <c r="B41" s="383"/>
      <c r="C41" s="387"/>
      <c r="D41" s="388"/>
      <c r="E41" s="388"/>
      <c r="F41" s="388"/>
      <c r="G41" s="388"/>
      <c r="H41" s="388"/>
      <c r="I41" s="389"/>
      <c r="J41" s="218"/>
      <c r="K41" s="219"/>
      <c r="L41" s="341"/>
      <c r="M41" s="342"/>
      <c r="N41" s="343"/>
      <c r="AC41" s="175"/>
    </row>
    <row r="42" spans="1:29" ht="15" customHeight="1" x14ac:dyDescent="0.2">
      <c r="A42" s="225" t="s">
        <v>45</v>
      </c>
      <c r="B42" s="226"/>
      <c r="C42" s="226"/>
      <c r="D42" s="226"/>
      <c r="E42" s="226"/>
      <c r="F42" s="226"/>
      <c r="G42" s="226"/>
      <c r="H42" s="226"/>
      <c r="I42" s="226"/>
      <c r="J42" s="226"/>
      <c r="K42" s="226"/>
      <c r="L42" s="226"/>
      <c r="M42" s="226"/>
      <c r="N42" s="227"/>
      <c r="AC42" s="175"/>
    </row>
    <row r="43" spans="1:29" ht="15" customHeight="1" x14ac:dyDescent="0.2">
      <c r="A43" s="228" t="s">
        <v>46</v>
      </c>
      <c r="B43" s="229"/>
      <c r="C43" s="229"/>
      <c r="D43" s="229"/>
      <c r="E43" s="229"/>
      <c r="F43" s="229"/>
      <c r="G43" s="229"/>
      <c r="H43" s="229"/>
      <c r="I43" s="229"/>
      <c r="J43" s="229"/>
      <c r="K43" s="229"/>
      <c r="L43" s="229"/>
      <c r="M43" s="229"/>
      <c r="N43" s="230"/>
      <c r="AC43" s="175"/>
    </row>
    <row r="44" spans="1:29" ht="15" customHeight="1" x14ac:dyDescent="0.2">
      <c r="A44" s="228"/>
      <c r="B44" s="229"/>
      <c r="C44" s="229"/>
      <c r="D44" s="229"/>
      <c r="E44" s="229"/>
      <c r="F44" s="229"/>
      <c r="G44" s="229"/>
      <c r="H44" s="229"/>
      <c r="I44" s="229"/>
      <c r="J44" s="229"/>
      <c r="K44" s="229"/>
      <c r="L44" s="229"/>
      <c r="M44" s="229"/>
      <c r="N44" s="230"/>
      <c r="AC44" s="175"/>
    </row>
    <row r="45" spans="1:29" ht="15" customHeight="1" x14ac:dyDescent="0.2">
      <c r="A45" s="228"/>
      <c r="B45" s="229"/>
      <c r="C45" s="229"/>
      <c r="D45" s="229"/>
      <c r="E45" s="229"/>
      <c r="F45" s="229"/>
      <c r="G45" s="229"/>
      <c r="H45" s="229"/>
      <c r="I45" s="229"/>
      <c r="J45" s="229"/>
      <c r="K45" s="229"/>
      <c r="L45" s="229"/>
      <c r="M45" s="229"/>
      <c r="N45" s="230"/>
      <c r="AC45" s="175"/>
    </row>
    <row r="46" spans="1:29" ht="15" customHeight="1" x14ac:dyDescent="0.2">
      <c r="A46" s="231" t="s">
        <v>43</v>
      </c>
      <c r="B46" s="232"/>
      <c r="C46" s="235"/>
      <c r="D46" s="235"/>
      <c r="E46" s="235"/>
      <c r="F46" s="235"/>
      <c r="G46" s="235"/>
      <c r="H46" s="235"/>
      <c r="I46" s="235"/>
      <c r="J46" s="220" t="s">
        <v>44</v>
      </c>
      <c r="K46" s="220"/>
      <c r="L46" s="237"/>
      <c r="M46" s="238"/>
      <c r="N46" s="239"/>
      <c r="AC46" s="175"/>
    </row>
    <row r="47" spans="1:29" ht="15" customHeight="1" thickBot="1" x14ac:dyDescent="0.25">
      <c r="A47" s="233"/>
      <c r="B47" s="234"/>
      <c r="C47" s="236"/>
      <c r="D47" s="236"/>
      <c r="E47" s="236"/>
      <c r="F47" s="236"/>
      <c r="G47" s="236"/>
      <c r="H47" s="236"/>
      <c r="I47" s="236"/>
      <c r="J47" s="221"/>
      <c r="K47" s="221"/>
      <c r="L47" s="240"/>
      <c r="M47" s="240"/>
      <c r="N47" s="241"/>
      <c r="AC47" s="175"/>
    </row>
    <row r="48" spans="1:29" ht="15" customHeight="1" thickBot="1" x14ac:dyDescent="0.25">
      <c r="A48" s="37"/>
      <c r="B48" s="37"/>
      <c r="C48" s="38"/>
      <c r="D48" s="38"/>
      <c r="E48" s="38"/>
      <c r="F48" s="38"/>
      <c r="G48" s="38"/>
      <c r="H48" s="38"/>
      <c r="I48" s="38"/>
      <c r="J48" s="39"/>
      <c r="K48" s="39"/>
      <c r="L48" s="40"/>
      <c r="M48" s="40"/>
      <c r="N48" s="40"/>
      <c r="AC48" s="175"/>
    </row>
    <row r="49" spans="1:32" ht="15" customHeight="1" thickTop="1" x14ac:dyDescent="0.2">
      <c r="A49" s="327" t="s">
        <v>47</v>
      </c>
      <c r="B49" s="328"/>
      <c r="C49" s="328"/>
      <c r="D49" s="328"/>
      <c r="E49" s="328"/>
      <c r="F49" s="328"/>
      <c r="G49" s="328"/>
      <c r="H49" s="328"/>
      <c r="I49" s="328"/>
      <c r="J49" s="328"/>
      <c r="K49" s="328"/>
      <c r="L49" s="328"/>
      <c r="M49" s="328"/>
      <c r="N49" s="329"/>
      <c r="AB49" s="94" t="s">
        <v>48</v>
      </c>
      <c r="AC49" s="175"/>
    </row>
    <row r="50" spans="1:32" ht="30" customHeight="1" x14ac:dyDescent="0.2">
      <c r="A50" s="330" t="s">
        <v>49</v>
      </c>
      <c r="B50" s="288"/>
      <c r="C50" s="289"/>
      <c r="D50" s="290"/>
      <c r="E50" s="290"/>
      <c r="F50" s="290"/>
      <c r="G50" s="290"/>
      <c r="H50" s="290"/>
      <c r="I50" s="290"/>
      <c r="J50" s="290"/>
      <c r="K50" s="290"/>
      <c r="L50" s="290"/>
      <c r="M50" s="290"/>
      <c r="N50" s="331"/>
      <c r="AB50" s="94">
        <f>G57/1440</f>
        <v>0</v>
      </c>
      <c r="AC50" s="175"/>
      <c r="AD50" s="94">
        <f>L57/60</f>
        <v>0</v>
      </c>
      <c r="AE50" s="94">
        <f>M57/60</f>
        <v>0</v>
      </c>
      <c r="AF50" s="94">
        <f>N57/60</f>
        <v>0</v>
      </c>
    </row>
    <row r="51" spans="1:32" ht="30" customHeight="1" x14ac:dyDescent="0.2">
      <c r="A51" s="330" t="s">
        <v>50</v>
      </c>
      <c r="B51" s="288"/>
      <c r="C51" s="289"/>
      <c r="D51" s="290"/>
      <c r="E51" s="290"/>
      <c r="F51" s="290"/>
      <c r="G51" s="290"/>
      <c r="H51" s="290"/>
      <c r="I51" s="290"/>
      <c r="J51" s="290"/>
      <c r="K51" s="290"/>
      <c r="L51" s="290"/>
      <c r="M51" s="290"/>
      <c r="N51" s="331"/>
      <c r="AB51" s="94" t="s">
        <v>51</v>
      </c>
      <c r="AC51" s="175"/>
    </row>
    <row r="52" spans="1:32" ht="30" customHeight="1" x14ac:dyDescent="0.2">
      <c r="A52" s="330" t="s">
        <v>52</v>
      </c>
      <c r="B52" s="288"/>
      <c r="C52" s="289"/>
      <c r="D52" s="290"/>
      <c r="E52" s="290"/>
      <c r="F52" s="290"/>
      <c r="G52" s="290"/>
      <c r="H52" s="290"/>
      <c r="I52" s="290"/>
      <c r="J52" s="290"/>
      <c r="K52" s="290"/>
      <c r="L52" s="290"/>
      <c r="M52" s="290"/>
      <c r="N52" s="331"/>
      <c r="AB52" s="94">
        <f>I57/1440/60</f>
        <v>0</v>
      </c>
      <c r="AC52" s="175"/>
    </row>
    <row r="53" spans="1:32" ht="15" customHeight="1" x14ac:dyDescent="0.2">
      <c r="A53" s="332" t="s">
        <v>53</v>
      </c>
      <c r="B53" s="297"/>
      <c r="C53" s="298" t="s">
        <v>54</v>
      </c>
      <c r="D53" s="299"/>
      <c r="E53" s="299"/>
      <c r="F53" s="299"/>
      <c r="G53" s="299"/>
      <c r="H53" s="299"/>
      <c r="I53" s="299"/>
      <c r="J53" s="299"/>
      <c r="K53" s="299"/>
      <c r="L53" s="299"/>
      <c r="M53" s="333"/>
      <c r="N53" s="45"/>
      <c r="AC53" s="175"/>
    </row>
    <row r="54" spans="1:32" ht="15" customHeight="1" x14ac:dyDescent="0.2">
      <c r="A54" s="330" t="s">
        <v>55</v>
      </c>
      <c r="B54" s="288"/>
      <c r="C54" s="334" t="s">
        <v>54</v>
      </c>
      <c r="D54" s="335"/>
      <c r="E54" s="335"/>
      <c r="F54" s="335"/>
      <c r="G54" s="335"/>
      <c r="H54" s="335"/>
      <c r="I54" s="335"/>
      <c r="J54" s="335"/>
      <c r="K54" s="335"/>
      <c r="L54" s="335"/>
      <c r="M54" s="335"/>
      <c r="N54" s="46"/>
      <c r="AB54" s="94" t="s">
        <v>56</v>
      </c>
      <c r="AC54" s="175"/>
    </row>
    <row r="55" spans="1:32" ht="15" customHeight="1" x14ac:dyDescent="0.2">
      <c r="A55" s="47"/>
      <c r="B55" s="48"/>
      <c r="C55" s="48"/>
      <c r="D55" s="48"/>
      <c r="E55" s="48"/>
      <c r="F55" s="48"/>
      <c r="G55" s="48"/>
      <c r="H55" s="48"/>
      <c r="I55" s="49"/>
      <c r="J55" s="50"/>
      <c r="K55" s="50"/>
      <c r="L55" s="51"/>
      <c r="M55" s="51"/>
      <c r="N55" s="52"/>
      <c r="AB55" s="94">
        <f>IF(C58="Select",6,IF(C58="Pre-difficulty Level 1 (Less Difficult)",0,IF(C58="Difficulty Level 1 (Less Difficult)",1,IF(C58="Difficulty Level 2 (Less Difficult)",2,IF(C58="Difficulty Level 3 (Less Difficult)",3,IF(C58="Difficulty Level 4 (Standard)",4,IF(C58="Difficulty Level 5+ (More Difficult)",5,"")))))))</f>
        <v>6</v>
      </c>
      <c r="AC55" s="175">
        <f>IF(AF55&lt;6,AF55,IF(AE55&lt;6,AE55,IF(AD55&lt;6,AD55,6)))</f>
        <v>6</v>
      </c>
      <c r="AD55" s="94">
        <f>IF(L58="",6,IF(L58="Pre",0,IF(L58=1,1,IF(L58=2,2,IF(L58=3,3,IF(L58=4,4,IF(L58="5+",5,"")))))))</f>
        <v>6</v>
      </c>
      <c r="AE55" s="94">
        <f>IF(M58="",6,IF(M58="Pre",0,IF(M58=1,1,IF(M58=2,2,IF(M58=3,3,IF(M58=4,4,IF(M58="5+",5,"")))))))</f>
        <v>6</v>
      </c>
      <c r="AF55" s="94">
        <f>IF(N58="",6,IF(N58="Pre",0,IF(N58=1,1,IF(N58=2,2,IF(N58=3,3,IF(N58=4,4,IF(N58="5+",5,"")))))))</f>
        <v>6</v>
      </c>
    </row>
    <row r="56" spans="1:32" ht="15" customHeight="1" x14ac:dyDescent="0.2">
      <c r="A56" s="336" t="s">
        <v>57</v>
      </c>
      <c r="B56" s="337"/>
      <c r="C56" s="337"/>
      <c r="D56" s="337"/>
      <c r="E56" s="337"/>
      <c r="F56" s="337"/>
      <c r="G56" s="337"/>
      <c r="H56" s="337"/>
      <c r="I56" s="337"/>
      <c r="J56" s="302" t="s">
        <v>11</v>
      </c>
      <c r="K56" s="302"/>
      <c r="L56" s="85" t="s">
        <v>27</v>
      </c>
      <c r="M56" s="85" t="s">
        <v>28</v>
      </c>
      <c r="N56" s="86" t="s">
        <v>29</v>
      </c>
      <c r="AB56" s="94" t="s">
        <v>58</v>
      </c>
      <c r="AC56" s="175"/>
    </row>
    <row r="57" spans="1:32" ht="15" customHeight="1" x14ac:dyDescent="0.2">
      <c r="A57" s="319" t="s">
        <v>59</v>
      </c>
      <c r="B57" s="283"/>
      <c r="C57" s="11"/>
      <c r="D57" s="11"/>
      <c r="E57" s="11"/>
      <c r="F57" s="12" t="s">
        <v>60</v>
      </c>
      <c r="G57" s="22"/>
      <c r="H57" s="13" t="s">
        <v>61</v>
      </c>
      <c r="I57" s="23"/>
      <c r="J57" s="26"/>
      <c r="K57" s="83"/>
      <c r="L57" s="183"/>
      <c r="M57" s="184"/>
      <c r="N57" s="185"/>
      <c r="AB57" s="94">
        <f>SUM(AB63+I61+I62)</f>
        <v>0</v>
      </c>
      <c r="AC57" s="175">
        <f>SUM(K60:K62)</f>
        <v>0</v>
      </c>
      <c r="AD57" s="94">
        <f>SUM(L60:L62)</f>
        <v>0</v>
      </c>
      <c r="AE57" s="94">
        <f>SUM(M60:M62)</f>
        <v>0</v>
      </c>
      <c r="AF57" s="94">
        <f>SUM(N60:N62)</f>
        <v>0</v>
      </c>
    </row>
    <row r="58" spans="1:32" ht="15" customHeight="1" x14ac:dyDescent="0.2">
      <c r="A58" s="319" t="s">
        <v>62</v>
      </c>
      <c r="B58" s="320"/>
      <c r="C58" s="321" t="s">
        <v>54</v>
      </c>
      <c r="D58" s="322"/>
      <c r="E58" s="322"/>
      <c r="F58" s="322"/>
      <c r="G58" s="322"/>
      <c r="H58" s="322"/>
      <c r="I58" s="323"/>
      <c r="J58" s="26"/>
      <c r="K58" s="171" t="str">
        <f>IF(AC55=6,"",IF(AB55=AC55,"",IF(AC55=5,"5+",IF(AC55=4,AC55,IF(AC55=3,AC55,IF(AC55=2,AC55,IF(AC55=1,AC55,IF(AC55=0,"Pre",""))))))))</f>
        <v/>
      </c>
      <c r="L58" s="90"/>
      <c r="M58" s="91"/>
      <c r="N58" s="92"/>
      <c r="AB58" s="94" t="s">
        <v>63</v>
      </c>
      <c r="AC58" s="175"/>
    </row>
    <row r="59" spans="1:32" ht="60" customHeight="1" x14ac:dyDescent="0.2">
      <c r="A59" s="324" t="s">
        <v>64</v>
      </c>
      <c r="B59" s="325"/>
      <c r="C59" s="211"/>
      <c r="D59" s="212"/>
      <c r="E59" s="212"/>
      <c r="F59" s="212"/>
      <c r="G59" s="212"/>
      <c r="H59" s="212"/>
      <c r="I59" s="213"/>
      <c r="J59" s="27"/>
      <c r="K59" s="84"/>
      <c r="L59" s="16"/>
      <c r="M59" s="14"/>
      <c r="N59" s="53"/>
      <c r="P59" s="2" t="s">
        <v>65</v>
      </c>
      <c r="AB59" s="94" t="str">
        <f>IF(I60="","",IF(I61="","",IF(I62="","",IF(AB57&gt;-1,AB57,""))))</f>
        <v/>
      </c>
      <c r="AC59" s="175" t="str">
        <f>IF(K60="","",IF(K61="","",IF(K62="","",IF(AC57&gt;-1,AC57,""))))</f>
        <v/>
      </c>
      <c r="AD59" s="94" t="str">
        <f>IF(L60="","",IF(L61="","",IF(L62="","",IF(AD57&gt;-1,AD57,""))))</f>
        <v/>
      </c>
      <c r="AE59" s="94" t="str">
        <f>IF(M60="","",IF(M61="","",IF(M62="","",IF(AE57&gt;-1,AE57,""))))</f>
        <v/>
      </c>
      <c r="AF59" s="94" t="str">
        <f>IF(N60="","",IF(N61="","",IF(N62="","",IF(AF57&gt;-1,AF57,""))))</f>
        <v/>
      </c>
    </row>
    <row r="60" spans="1:32" ht="85" customHeight="1" x14ac:dyDescent="0.2">
      <c r="A60" s="326" t="str">
        <f>IF(C58="Select",Pulldown!D5,IF(C58="Pre-difficulty Level 1 (Less Difficult)",Pulldown!D2,IF(C58="Difficulty Level 1 (Less Difficult)",Pulldown!D3,IF(C58="Difficulty Level 2 (Less Difficult)",Pulldown!D4,Pulldown!D5))))</f>
        <v xml:space="preserve">Grid 1: Technical control - Technique </v>
      </c>
      <c r="B60" s="281"/>
      <c r="C60" s="305"/>
      <c r="D60" s="306"/>
      <c r="E60" s="306"/>
      <c r="F60" s="306"/>
      <c r="G60" s="306"/>
      <c r="H60" s="307"/>
      <c r="I60" s="24"/>
      <c r="J60" s="28" t="s">
        <v>66</v>
      </c>
      <c r="K60" s="151" t="str">
        <f>IF(AND(AC55=6,I60=AB63),"",IF(AB55&lt;&gt;AC55,AC63,IF(I60=AC63,"",AC63)))</f>
        <v/>
      </c>
      <c r="L60" s="152"/>
      <c r="M60" s="153"/>
      <c r="N60" s="154"/>
      <c r="P60" s="257"/>
      <c r="Q60" s="258"/>
      <c r="R60" s="258"/>
      <c r="S60" s="259"/>
      <c r="AB60" s="94" t="s">
        <v>67</v>
      </c>
      <c r="AC60" s="175"/>
    </row>
    <row r="61" spans="1:32" ht="85" customHeight="1" x14ac:dyDescent="0.2">
      <c r="A61" s="303" t="s">
        <v>68</v>
      </c>
      <c r="B61" s="304"/>
      <c r="C61" s="305"/>
      <c r="D61" s="306"/>
      <c r="E61" s="306"/>
      <c r="F61" s="306"/>
      <c r="G61" s="306"/>
      <c r="H61" s="307"/>
      <c r="I61" s="24"/>
      <c r="J61" s="29" t="s">
        <v>66</v>
      </c>
      <c r="K61" s="151" t="str">
        <f>IF(AC55=6,"",IF(AB55=AC55,"",I61))</f>
        <v/>
      </c>
      <c r="L61" s="152"/>
      <c r="M61" s="153"/>
      <c r="N61" s="154"/>
      <c r="P61" s="260"/>
      <c r="Q61" s="261"/>
      <c r="R61" s="261"/>
      <c r="S61" s="262"/>
      <c r="T61" s="5"/>
      <c r="AB61" s="94" t="str">
        <f>IF(AB59="","",IF(AB55=6,"",IF(AB59=0,0,IF(AB55&lt;4,VLOOKUP(AB59,'Levels Grid'!A:D,1,0),IF(AB55=4,VLOOKUP(AB59,'Levels Grid'!A:D,3,0),IF(AB55=5,VLOOKUP(AB59,'Levels Grid'!A:D,4,0),))))))</f>
        <v/>
      </c>
      <c r="AC61" s="175" t="str">
        <f>IF(AC59="","",IF(AC55=6,"",IF(AC59=0,0,IF(AC55&lt;4,VLOOKUP(AC59,'Levels Grid'!A:D,1,0),IF(AC55=4,VLOOKUP(AC59,'Levels Grid'!A:D,3,0),IF(AC55=5,VLOOKUP(AC59,'Levels Grid'!A:D,4,0),))))))</f>
        <v/>
      </c>
      <c r="AD61" s="94" t="str">
        <f>IF(AD59="","",IF(AD55=6,"",IF(AD59=0,0,IF(AD55&lt;4,VLOOKUP(AD59,'Levels Grid'!A:D,1,0),IF(AD55=4,VLOOKUP(AD59,'Levels Grid'!A:D,3,0),IF(AD55=5,VLOOKUP(AD59,'Levels Grid'!A:D,4,0),))))))</f>
        <v/>
      </c>
      <c r="AE61" s="94" t="str">
        <f>IF(AE59="","",IF(AE55=6,"",IF(AE59=0,0,IF(AE55&lt;4,VLOOKUP(AE59,'Levels Grid'!A:D,1,0),IF(AE55=4,VLOOKUP(AE59,'Levels Grid'!A:D,3,0),IF(AE55=5,VLOOKUP(AE59,'Levels Grid'!A:D,4,0),))))))</f>
        <v/>
      </c>
      <c r="AF61" s="94" t="str">
        <f>IF(AF59="","",IF(AF55=6,"",IF(AF59=0,0,IF(AF55&lt;4,VLOOKUP(AF59,'Levels Grid'!A:D,1,0),IF(AF55=4,VLOOKUP(AF59,'Levels Grid'!A:D,3,0),IF(AF55=5,VLOOKUP(AF59,'Levels Grid'!A:D,4,0),))))))</f>
        <v/>
      </c>
    </row>
    <row r="62" spans="1:32" ht="85" customHeight="1" x14ac:dyDescent="0.2">
      <c r="A62" s="303" t="s">
        <v>69</v>
      </c>
      <c r="B62" s="304"/>
      <c r="C62" s="305"/>
      <c r="D62" s="306"/>
      <c r="E62" s="306"/>
      <c r="F62" s="306"/>
      <c r="G62" s="306"/>
      <c r="H62" s="307"/>
      <c r="I62" s="24"/>
      <c r="J62" s="29" t="s">
        <v>66</v>
      </c>
      <c r="K62" s="151" t="str">
        <f>IF(AC55=6,"",IF(AB55=AC55,"",I62))</f>
        <v/>
      </c>
      <c r="L62" s="152"/>
      <c r="M62" s="153"/>
      <c r="N62" s="154"/>
      <c r="P62" s="260"/>
      <c r="Q62" s="261"/>
      <c r="R62" s="261"/>
      <c r="S62" s="262"/>
      <c r="AA62" s="175"/>
      <c r="AB62" s="175" t="s">
        <v>70</v>
      </c>
      <c r="AC62" s="175" t="s">
        <v>70</v>
      </c>
      <c r="AD62" s="179" t="str">
        <f>IF(AC61&lt;&gt;"",AC61,IF(AC80&lt;&gt;"",AB61,AC61))</f>
        <v/>
      </c>
      <c r="AE62" s="94" t="s">
        <v>71</v>
      </c>
    </row>
    <row r="63" spans="1:32" ht="15" customHeight="1" x14ac:dyDescent="0.2">
      <c r="A63" s="308" t="s">
        <v>72</v>
      </c>
      <c r="B63" s="309"/>
      <c r="C63" s="309"/>
      <c r="D63" s="309"/>
      <c r="E63" s="309"/>
      <c r="F63" s="309"/>
      <c r="G63" s="309"/>
      <c r="H63" s="310"/>
      <c r="I63" s="149" t="str">
        <f>AB59</f>
        <v/>
      </c>
      <c r="J63" s="29" t="s">
        <v>73</v>
      </c>
      <c r="K63" s="155" t="str">
        <f>AC59</f>
        <v/>
      </c>
      <c r="L63" s="156" t="str">
        <f>AD59</f>
        <v/>
      </c>
      <c r="M63" s="157" t="str">
        <f>AE59</f>
        <v/>
      </c>
      <c r="N63" s="158" t="str">
        <f>AF59</f>
        <v/>
      </c>
      <c r="P63" s="260"/>
      <c r="Q63" s="261"/>
      <c r="R63" s="261"/>
      <c r="S63" s="262"/>
      <c r="AA63" s="175"/>
      <c r="AB63" s="175">
        <f>IF(AB55=6,I60,IF(AB55&gt;2,I60,IF(AB55=2,AB64,IF(AB55=1,AB65,IF(AB55=0,AB66,"")))))</f>
        <v>0</v>
      </c>
      <c r="AC63" s="175">
        <f>IF(AC55=6,AB63,IF(AC55&gt;AB55,AB63,IF(AC55&gt;2,AB66,IF(AC55=2,AC64,IF(AC55=1,AC65,IF(AC55=0,AC66,""))))))</f>
        <v>0</v>
      </c>
    </row>
    <row r="64" spans="1:32" ht="30" customHeight="1" x14ac:dyDescent="0.2">
      <c r="A64" s="311" t="s">
        <v>74</v>
      </c>
      <c r="B64" s="312"/>
      <c r="C64" s="312"/>
      <c r="D64" s="312"/>
      <c r="E64" s="312"/>
      <c r="F64" s="312"/>
      <c r="G64" s="312"/>
      <c r="H64" s="313"/>
      <c r="I64" s="150" t="str">
        <f>AB61</f>
        <v/>
      </c>
      <c r="J64" s="29" t="s">
        <v>75</v>
      </c>
      <c r="K64" s="159" t="str">
        <f>AC61</f>
        <v/>
      </c>
      <c r="L64" s="160" t="str">
        <f>AD61</f>
        <v/>
      </c>
      <c r="M64" s="161" t="str">
        <f>AE61</f>
        <v/>
      </c>
      <c r="N64" s="162" t="str">
        <f>AF61</f>
        <v/>
      </c>
      <c r="P64" s="260"/>
      <c r="Q64" s="261"/>
      <c r="R64" s="261"/>
      <c r="S64" s="262"/>
      <c r="AA64" s="175" t="s">
        <v>76</v>
      </c>
      <c r="AB64" s="175">
        <f>IF(AND(AB55=2,I60&gt;5),6,I60)</f>
        <v>0</v>
      </c>
      <c r="AC64" s="175">
        <f>IF(AND(AC55=2,I60&gt;5),6,I60)</f>
        <v>0</v>
      </c>
    </row>
    <row r="65" spans="1:32" ht="15" customHeight="1" x14ac:dyDescent="0.2">
      <c r="A65" s="54" t="s">
        <v>77</v>
      </c>
      <c r="B65" s="55"/>
      <c r="C65" s="56"/>
      <c r="D65" s="56"/>
      <c r="E65" s="56"/>
      <c r="F65" s="56"/>
      <c r="G65" s="57" t="s">
        <v>78</v>
      </c>
      <c r="H65" s="58"/>
      <c r="I65" s="58"/>
      <c r="J65" s="58"/>
      <c r="K65" s="58"/>
      <c r="L65" s="58"/>
      <c r="M65" s="58"/>
      <c r="N65" s="59"/>
      <c r="P65" s="260"/>
      <c r="Q65" s="261"/>
      <c r="R65" s="261"/>
      <c r="S65" s="262"/>
      <c r="AA65" s="175" t="s">
        <v>79</v>
      </c>
      <c r="AB65" s="175">
        <f>IF(AND(AB55=1,I60&gt;3),4,I60)</f>
        <v>0</v>
      </c>
      <c r="AC65" s="175">
        <f>IF(AND(AC55=1,I60&gt;3),4,I60)</f>
        <v>0</v>
      </c>
    </row>
    <row r="66" spans="1:32" ht="165" customHeight="1" thickBot="1" x14ac:dyDescent="0.25">
      <c r="A66" s="314"/>
      <c r="B66" s="315"/>
      <c r="C66" s="315"/>
      <c r="D66" s="315"/>
      <c r="E66" s="315"/>
      <c r="F66" s="316"/>
      <c r="G66" s="317"/>
      <c r="H66" s="315"/>
      <c r="I66" s="315"/>
      <c r="J66" s="315"/>
      <c r="K66" s="315"/>
      <c r="L66" s="315"/>
      <c r="M66" s="315"/>
      <c r="N66" s="318"/>
      <c r="P66" s="263"/>
      <c r="Q66" s="264"/>
      <c r="R66" s="264"/>
      <c r="S66" s="265"/>
      <c r="AA66" s="175" t="s">
        <v>80</v>
      </c>
      <c r="AB66" s="175">
        <f>IF(AND(AB55=0,I60&gt;1),2,I60)</f>
        <v>0</v>
      </c>
      <c r="AC66" s="175">
        <f>IF(AND(AC55=0,I60&gt;1),2,I60)</f>
        <v>0</v>
      </c>
    </row>
    <row r="67" spans="1:32" ht="15" customHeight="1" thickTop="1" thickBot="1" x14ac:dyDescent="0.25">
      <c r="A67" s="187"/>
      <c r="B67" s="187"/>
      <c r="C67" s="187"/>
      <c r="D67" s="187"/>
      <c r="E67" s="187"/>
      <c r="F67" s="187"/>
      <c r="G67" s="187"/>
      <c r="H67" s="187"/>
      <c r="I67" s="187"/>
      <c r="J67" s="187"/>
      <c r="K67" s="187"/>
      <c r="L67" s="187"/>
      <c r="M67" s="187"/>
      <c r="N67" s="187"/>
      <c r="P67" s="30"/>
      <c r="Q67" s="30"/>
      <c r="R67" s="30"/>
      <c r="S67" s="30"/>
      <c r="AA67" s="175"/>
      <c r="AB67" s="175"/>
      <c r="AC67" s="175"/>
    </row>
    <row r="68" spans="1:32" ht="15" customHeight="1" x14ac:dyDescent="0.2">
      <c r="A68" s="284" t="s">
        <v>81</v>
      </c>
      <c r="B68" s="285"/>
      <c r="C68" s="285"/>
      <c r="D68" s="285"/>
      <c r="E68" s="285"/>
      <c r="F68" s="285"/>
      <c r="G68" s="285"/>
      <c r="H68" s="285"/>
      <c r="I68" s="285"/>
      <c r="J68" s="285"/>
      <c r="K68" s="285"/>
      <c r="L68" s="285"/>
      <c r="M68" s="285"/>
      <c r="N68" s="286"/>
      <c r="AB68" s="94" t="s">
        <v>48</v>
      </c>
      <c r="AC68" s="175"/>
    </row>
    <row r="69" spans="1:32" ht="30" customHeight="1" x14ac:dyDescent="0.2">
      <c r="A69" s="287" t="s">
        <v>49</v>
      </c>
      <c r="B69" s="288"/>
      <c r="C69" s="289"/>
      <c r="D69" s="290"/>
      <c r="E69" s="290"/>
      <c r="F69" s="290"/>
      <c r="G69" s="290"/>
      <c r="H69" s="290"/>
      <c r="I69" s="290"/>
      <c r="J69" s="290"/>
      <c r="K69" s="290"/>
      <c r="L69" s="290"/>
      <c r="M69" s="290"/>
      <c r="N69" s="291"/>
      <c r="AB69" s="94">
        <f>G76/1440</f>
        <v>0</v>
      </c>
      <c r="AC69" s="175"/>
      <c r="AD69" s="94">
        <f>L76/60</f>
        <v>0</v>
      </c>
      <c r="AE69" s="94">
        <f>M76/60</f>
        <v>0</v>
      </c>
      <c r="AF69" s="94">
        <f>N76/60</f>
        <v>0</v>
      </c>
    </row>
    <row r="70" spans="1:32" ht="30" customHeight="1" x14ac:dyDescent="0.2">
      <c r="A70" s="287" t="s">
        <v>50</v>
      </c>
      <c r="B70" s="288"/>
      <c r="C70" s="290"/>
      <c r="D70" s="290"/>
      <c r="E70" s="290"/>
      <c r="F70" s="290"/>
      <c r="G70" s="290"/>
      <c r="H70" s="290"/>
      <c r="I70" s="290"/>
      <c r="J70" s="290"/>
      <c r="K70" s="290"/>
      <c r="L70" s="290"/>
      <c r="M70" s="290"/>
      <c r="N70" s="291"/>
      <c r="AB70" s="94" t="s">
        <v>51</v>
      </c>
      <c r="AC70" s="175"/>
    </row>
    <row r="71" spans="1:32" ht="30" customHeight="1" x14ac:dyDescent="0.2">
      <c r="A71" s="287" t="s">
        <v>52</v>
      </c>
      <c r="B71" s="288"/>
      <c r="C71" s="289"/>
      <c r="D71" s="290"/>
      <c r="E71" s="292"/>
      <c r="F71" s="15" t="s">
        <v>82</v>
      </c>
      <c r="G71" s="293"/>
      <c r="H71" s="294"/>
      <c r="I71" s="294"/>
      <c r="J71" s="294"/>
      <c r="K71" s="294"/>
      <c r="L71" s="294"/>
      <c r="M71" s="294"/>
      <c r="N71" s="295"/>
      <c r="AB71" s="94">
        <f>I76/1440/60</f>
        <v>0</v>
      </c>
      <c r="AC71" s="175"/>
    </row>
    <row r="72" spans="1:32" ht="15" customHeight="1" x14ac:dyDescent="0.2">
      <c r="A72" s="296" t="s">
        <v>53</v>
      </c>
      <c r="B72" s="297"/>
      <c r="C72" s="298" t="s">
        <v>54</v>
      </c>
      <c r="D72" s="299"/>
      <c r="E72" s="299"/>
      <c r="F72" s="299"/>
      <c r="G72" s="299"/>
      <c r="H72" s="299"/>
      <c r="I72" s="299"/>
      <c r="J72" s="299"/>
      <c r="K72" s="299"/>
      <c r="L72" s="299"/>
      <c r="M72" s="299"/>
      <c r="N72" s="72"/>
      <c r="AC72" s="175"/>
    </row>
    <row r="73" spans="1:32" ht="15" customHeight="1" x14ac:dyDescent="0.2">
      <c r="A73" s="287" t="s">
        <v>55</v>
      </c>
      <c r="B73" s="288"/>
      <c r="C73" s="298" t="s">
        <v>54</v>
      </c>
      <c r="D73" s="299"/>
      <c r="E73" s="299"/>
      <c r="F73" s="299"/>
      <c r="G73" s="299"/>
      <c r="H73" s="299"/>
      <c r="I73" s="299"/>
      <c r="J73" s="299"/>
      <c r="K73" s="299"/>
      <c r="L73" s="299"/>
      <c r="M73" s="299"/>
      <c r="N73" s="73"/>
      <c r="AB73" s="94" t="s">
        <v>56</v>
      </c>
      <c r="AC73" s="175"/>
    </row>
    <row r="74" spans="1:32" ht="15" customHeight="1" x14ac:dyDescent="0.2">
      <c r="A74" s="66"/>
      <c r="I74" s="74"/>
      <c r="J74" s="74"/>
      <c r="K74" s="74"/>
      <c r="L74" s="74"/>
      <c r="M74" s="74"/>
      <c r="N74" s="75"/>
      <c r="AB74" s="94">
        <f>IF(C77="Select",6,IF(C77="Pre-difficulty Level 1 (Less Difficult)",0,IF(C77="Difficulty Level 1 (Less Difficult)",1,IF(C77="Difficulty Level 2 (Less Difficult)",2,IF(C77="Difficulty Level 3 (Less Difficult)",3,IF(C77="Difficulty Level 4 (Standard)",4,IF(C77="Difficulty Level 5+ (More Difficult)",5,"")))))))</f>
        <v>6</v>
      </c>
      <c r="AC74" s="175">
        <f>IF(AF74&lt;6,AF74,IF(AE74&lt;6,AE74,IF(AD74&lt;6,AD74,6)))</f>
        <v>6</v>
      </c>
      <c r="AD74" s="94">
        <f>IF(L77="",6,IF(L77="Pre",0,IF(L77=1,1,IF(L77=2,2,IF(L77=3,3,IF(L77=4,4,IF(L77="5+",5,"")))))))</f>
        <v>6</v>
      </c>
      <c r="AE74" s="94">
        <f>IF(M77="",6,IF(M77="Pre",0,IF(M77=1,1,IF(M77=2,2,IF(M77=3,3,IF(M77=4,4,IF(M77="5+",5,"")))))))</f>
        <v>6</v>
      </c>
      <c r="AF74" s="94">
        <f>IF(N77="",6,IF(N77="Pre",0,IF(N77=1,1,IF(N77=2,2,IF(N77=3,3,IF(N77=4,4,IF(N77="5+",5,"")))))))</f>
        <v>6</v>
      </c>
    </row>
    <row r="75" spans="1:32" ht="15" customHeight="1" x14ac:dyDescent="0.2">
      <c r="A75" s="300" t="s">
        <v>57</v>
      </c>
      <c r="B75" s="301"/>
      <c r="C75" s="301"/>
      <c r="D75" s="301"/>
      <c r="E75" s="301"/>
      <c r="F75" s="301"/>
      <c r="G75" s="301"/>
      <c r="H75" s="301"/>
      <c r="I75" s="301"/>
      <c r="J75" s="302" t="s">
        <v>11</v>
      </c>
      <c r="K75" s="302"/>
      <c r="L75" s="87" t="s">
        <v>27</v>
      </c>
      <c r="M75" s="87" t="s">
        <v>28</v>
      </c>
      <c r="N75" s="88" t="s">
        <v>29</v>
      </c>
      <c r="AB75" s="94" t="s">
        <v>58</v>
      </c>
      <c r="AC75" s="175"/>
    </row>
    <row r="76" spans="1:32" ht="15" customHeight="1" x14ac:dyDescent="0.2">
      <c r="A76" s="282" t="s">
        <v>59</v>
      </c>
      <c r="B76" s="283"/>
      <c r="C76" s="11"/>
      <c r="D76" s="11"/>
      <c r="E76" s="11"/>
      <c r="F76" s="12" t="s">
        <v>60</v>
      </c>
      <c r="G76" s="22"/>
      <c r="H76" s="13" t="s">
        <v>61</v>
      </c>
      <c r="I76" s="23"/>
      <c r="J76" s="76"/>
      <c r="K76" s="76"/>
      <c r="L76" s="183"/>
      <c r="M76" s="184"/>
      <c r="N76" s="186"/>
      <c r="AB76" s="94">
        <f>SUM(AB86+I80+I81)</f>
        <v>0</v>
      </c>
      <c r="AC76" s="175">
        <f>SUM(K79:K81)</f>
        <v>0</v>
      </c>
      <c r="AD76" s="94">
        <f>SUM(L79:L81)</f>
        <v>0</v>
      </c>
      <c r="AE76" s="94">
        <f>SUM(M79:M81)</f>
        <v>0</v>
      </c>
      <c r="AF76" s="94">
        <f>SUM(N79:N81)</f>
        <v>0</v>
      </c>
    </row>
    <row r="77" spans="1:32" ht="15" customHeight="1" x14ac:dyDescent="0.2">
      <c r="A77" s="206" t="s">
        <v>62</v>
      </c>
      <c r="B77" s="207"/>
      <c r="C77" s="208" t="s">
        <v>54</v>
      </c>
      <c r="D77" s="208"/>
      <c r="E77" s="208"/>
      <c r="F77" s="208"/>
      <c r="G77" s="208"/>
      <c r="H77" s="208"/>
      <c r="I77" s="208"/>
      <c r="J77" s="76"/>
      <c r="K77" s="171" t="str">
        <f>IF(AC74=6,"",IF(AB74=AC74,"",IF(AC74=5,"5+",IF(AC74=4,AC74,IF(AC74=3,AC74,IF(AC74=2,AC74,IF(AC74=1,AC74,IF(AC74=0,"Pre",""))))))))</f>
        <v/>
      </c>
      <c r="L77" s="90"/>
      <c r="M77" s="91"/>
      <c r="N77" s="93"/>
      <c r="AB77" s="94" t="s">
        <v>63</v>
      </c>
      <c r="AC77" s="175"/>
    </row>
    <row r="78" spans="1:32" ht="60" customHeight="1" x14ac:dyDescent="0.2">
      <c r="A78" s="209" t="s">
        <v>64</v>
      </c>
      <c r="B78" s="210"/>
      <c r="C78" s="211"/>
      <c r="D78" s="212"/>
      <c r="E78" s="212"/>
      <c r="F78" s="212"/>
      <c r="G78" s="212"/>
      <c r="H78" s="212"/>
      <c r="I78" s="213"/>
      <c r="J78" s="76"/>
      <c r="K78" s="76"/>
      <c r="L78" s="16"/>
      <c r="M78" s="16"/>
      <c r="N78" s="77"/>
      <c r="P78" s="2" t="s">
        <v>65</v>
      </c>
      <c r="AB78" s="94" t="str">
        <f>IF(I79="","",IF(I80="","",IF(I81="","",IF(AB76&gt;-1,AB76,""))))</f>
        <v/>
      </c>
      <c r="AC78" s="175" t="str">
        <f>IF(K79="","",IF(K80="","",IF(K81="","",IF(AC76&gt;-1,AC76,""))))</f>
        <v/>
      </c>
      <c r="AD78" s="94" t="str">
        <f>IF(L79="","",IF(L80="","",IF(L81="","",IF(AD76&gt;-1,AD76,""))))</f>
        <v/>
      </c>
      <c r="AE78" s="94" t="str">
        <f>IF(M79="","",IF(M80="","",IF(M81="","",IF(AE76&gt;-1,AE76,""))))</f>
        <v/>
      </c>
      <c r="AF78" s="94" t="str">
        <f>IF(N79="","",IF(N80="","",IF(N81="","",IF(AF76&gt;-1,AF76,""))))</f>
        <v/>
      </c>
    </row>
    <row r="79" spans="1:32" ht="85" customHeight="1" x14ac:dyDescent="0.2">
      <c r="A79" s="280" t="str">
        <f>IF(C77="Select",Pulldown!D5,IF(C77="Pre-difficulty Level 1 (Less Difficult)",Pulldown!D2,IF(C77="Difficulty Level 1 (Less Difficult)",Pulldown!D3,IF(C77="Difficulty Level 2 (Less Difficult)",Pulldown!D4,Pulldown!D5))))</f>
        <v xml:space="preserve">Grid 1: Technical control - Technique </v>
      </c>
      <c r="B79" s="281"/>
      <c r="C79" s="211"/>
      <c r="D79" s="212"/>
      <c r="E79" s="212"/>
      <c r="F79" s="212"/>
      <c r="G79" s="212"/>
      <c r="H79" s="213"/>
      <c r="I79" s="25"/>
      <c r="J79" s="28" t="s">
        <v>66</v>
      </c>
      <c r="K79" s="151" t="str">
        <f>IF(AND(AC74=6,I79=AB86),"",IF(AB74&lt;&gt;AC74,AC86,IF(I79=AC86,"",AC86)))</f>
        <v/>
      </c>
      <c r="L79" s="163"/>
      <c r="M79" s="164"/>
      <c r="N79" s="165"/>
      <c r="P79" s="257"/>
      <c r="Q79" s="258"/>
      <c r="R79" s="258"/>
      <c r="S79" s="259"/>
      <c r="AB79" s="94" t="s">
        <v>67</v>
      </c>
      <c r="AC79" s="175"/>
    </row>
    <row r="80" spans="1:32" ht="85" customHeight="1" x14ac:dyDescent="0.2">
      <c r="A80" s="266" t="s">
        <v>68</v>
      </c>
      <c r="B80" s="267"/>
      <c r="C80" s="211"/>
      <c r="D80" s="212"/>
      <c r="E80" s="212"/>
      <c r="F80" s="212"/>
      <c r="G80" s="212"/>
      <c r="H80" s="213"/>
      <c r="I80" s="25"/>
      <c r="J80" s="29" t="s">
        <v>66</v>
      </c>
      <c r="K80" s="151" t="str">
        <f>IF(AC74=6,"",IF(AB74=AC74,"",I80))</f>
        <v/>
      </c>
      <c r="L80" s="163"/>
      <c r="M80" s="164"/>
      <c r="N80" s="165"/>
      <c r="P80" s="260"/>
      <c r="Q80" s="261"/>
      <c r="R80" s="261"/>
      <c r="S80" s="262"/>
      <c r="AB80" s="94" t="str">
        <f>IF(AB78="","",IF(AB74=6,"",IF(AB78=0,0,IF(AB74&lt;4,VLOOKUP(AB78,'Levels Grid'!A:D,1,0),IF(AB74=4,VLOOKUP(AB78,'Levels Grid'!A:D,3,0),IF(AB74=5,VLOOKUP(AB78,'Levels Grid'!A:D,4,0),))))))</f>
        <v/>
      </c>
      <c r="AC80" s="175" t="str">
        <f>IF(AC78="","",IF(AC74=6,"",IF(AC78=0,0,IF(AC74&lt;4,VLOOKUP(AC78,'Levels Grid'!A:D,1,0),IF(AC74=4,VLOOKUP(AC78,'Levels Grid'!A:D,3,0),IF(AC74=5,VLOOKUP(AC78,'Levels Grid'!A:D,4,0),))))))</f>
        <v/>
      </c>
      <c r="AD80" s="94" t="str">
        <f>IF(AD78="","",IF(AD74=6,"",IF(AD78=0,0,IF(AD74&lt;4,VLOOKUP(AD78,'Levels Grid'!A:D,1,0),IF(AD74=4,VLOOKUP(AD78,'Levels Grid'!A:D,3,0),IF(AD74=5,VLOOKUP(AD78,'Levels Grid'!A:D,4,0),))))))</f>
        <v/>
      </c>
      <c r="AE80" s="94" t="str">
        <f>IF(AE78="","",IF(AE74=6,"",IF(AE78=0,0,IF(AE74&lt;4,VLOOKUP(AE78,'Levels Grid'!A:D,1,0),IF(AE74=4,VLOOKUP(AE78,'Levels Grid'!A:D,3,0),IF(AE74=5,VLOOKUP(AE78,'Levels Grid'!A:D,4,0),))))))</f>
        <v/>
      </c>
      <c r="AF80" s="94" t="str">
        <f>IF(AF78="","",IF(AF74=6,"",IF(AF78=0,0,IF(AF74&lt;4,VLOOKUP(AF78,'Levels Grid'!A:D,1,0),IF(AF74=4,VLOOKUP(AF78,'Levels Grid'!A:D,3,0),IF(AF74=5,VLOOKUP(AF78,'Levels Grid'!A:D,4,0),))))))</f>
        <v/>
      </c>
    </row>
    <row r="81" spans="1:32" ht="85" customHeight="1" x14ac:dyDescent="0.2">
      <c r="A81" s="266" t="s">
        <v>69</v>
      </c>
      <c r="B81" s="267"/>
      <c r="C81" s="268"/>
      <c r="D81" s="269"/>
      <c r="E81" s="269"/>
      <c r="F81" s="269"/>
      <c r="G81" s="269"/>
      <c r="H81" s="270"/>
      <c r="I81" s="24"/>
      <c r="J81" s="29" t="s">
        <v>66</v>
      </c>
      <c r="K81" s="151" t="str">
        <f>IF(AC74=6,"",IF(AB74=AC74,"",I81))</f>
        <v/>
      </c>
      <c r="L81" s="166"/>
      <c r="M81" s="167"/>
      <c r="N81" s="168"/>
      <c r="P81" s="260"/>
      <c r="Q81" s="261"/>
      <c r="R81" s="261"/>
      <c r="S81" s="262"/>
      <c r="AB81" s="94" t="s">
        <v>10</v>
      </c>
      <c r="AC81" s="175"/>
      <c r="AD81" s="179" t="str">
        <f>IF(AC80&lt;&gt;"",AC80,IF(AC61&lt;&gt;"",AB80,AC80))</f>
        <v/>
      </c>
      <c r="AE81" s="94" t="s">
        <v>71</v>
      </c>
    </row>
    <row r="82" spans="1:32" ht="15" customHeight="1" x14ac:dyDescent="0.2">
      <c r="A82" s="271" t="s">
        <v>72</v>
      </c>
      <c r="B82" s="272"/>
      <c r="C82" s="272"/>
      <c r="D82" s="272"/>
      <c r="E82" s="272"/>
      <c r="F82" s="272"/>
      <c r="G82" s="272"/>
      <c r="H82" s="272"/>
      <c r="I82" s="149" t="str">
        <f>AB78</f>
        <v/>
      </c>
      <c r="J82" s="29" t="s">
        <v>73</v>
      </c>
      <c r="K82" s="155" t="str">
        <f>AC78</f>
        <v/>
      </c>
      <c r="L82" s="156" t="str">
        <f>AD78</f>
        <v/>
      </c>
      <c r="M82" s="157" t="str">
        <f>AE78</f>
        <v/>
      </c>
      <c r="N82" s="169" t="str">
        <f>AF78</f>
        <v/>
      </c>
      <c r="P82" s="260"/>
      <c r="Q82" s="261"/>
      <c r="R82" s="261"/>
      <c r="S82" s="262"/>
      <c r="AB82" s="94" t="e">
        <f>AB61+AB80</f>
        <v>#VALUE!</v>
      </c>
      <c r="AC82" s="175" t="e">
        <f>AC61+AC80</f>
        <v>#VALUE!</v>
      </c>
      <c r="AD82" s="94" t="e">
        <f>AD61+AD80</f>
        <v>#VALUE!</v>
      </c>
      <c r="AE82" s="94" t="e">
        <f>AE61+AE80</f>
        <v>#VALUE!</v>
      </c>
      <c r="AF82" s="94" t="e">
        <f>AF61+AF80</f>
        <v>#VALUE!</v>
      </c>
    </row>
    <row r="83" spans="1:32" ht="30" customHeight="1" x14ac:dyDescent="0.2">
      <c r="A83" s="273" t="s">
        <v>74</v>
      </c>
      <c r="B83" s="274"/>
      <c r="C83" s="274"/>
      <c r="D83" s="274"/>
      <c r="E83" s="274"/>
      <c r="F83" s="274"/>
      <c r="G83" s="274"/>
      <c r="H83" s="274"/>
      <c r="I83" s="150" t="str">
        <f>AB80</f>
        <v/>
      </c>
      <c r="J83" s="29" t="s">
        <v>75</v>
      </c>
      <c r="K83" s="159" t="str">
        <f>AC80</f>
        <v/>
      </c>
      <c r="L83" s="160" t="str">
        <f>AD80</f>
        <v/>
      </c>
      <c r="M83" s="161" t="str">
        <f>AE80</f>
        <v/>
      </c>
      <c r="N83" s="170" t="str">
        <f>AF80</f>
        <v/>
      </c>
      <c r="P83" s="260"/>
      <c r="Q83" s="261"/>
      <c r="R83" s="261"/>
      <c r="S83" s="262"/>
      <c r="AB83" s="94" t="str">
        <f>IF(AB61="","",IF(AB80="","",AB82))</f>
        <v/>
      </c>
      <c r="AC83" s="179" t="str">
        <f>IF(AD62="","",AC84)</f>
        <v/>
      </c>
      <c r="AD83" s="94" t="str">
        <f>IF(AD61="","",IF(AD80="","",AD82))</f>
        <v/>
      </c>
      <c r="AE83" s="94" t="str">
        <f>IF(AE61="","",IF(AE80="","",AE82))</f>
        <v/>
      </c>
      <c r="AF83" s="94" t="str">
        <f>IF(AF61="","",IF(AF80="","",AF82))</f>
        <v/>
      </c>
    </row>
    <row r="84" spans="1:32" x14ac:dyDescent="0.2">
      <c r="A84" s="78" t="s">
        <v>77</v>
      </c>
      <c r="B84" s="55"/>
      <c r="C84" s="56"/>
      <c r="D84" s="56"/>
      <c r="E84" s="56"/>
      <c r="F84" s="56"/>
      <c r="G84" s="57" t="s">
        <v>78</v>
      </c>
      <c r="H84" s="17"/>
      <c r="I84" s="17"/>
      <c r="J84" s="17"/>
      <c r="K84" s="17"/>
      <c r="L84" s="17"/>
      <c r="M84" s="17"/>
      <c r="N84" s="79"/>
      <c r="P84" s="260"/>
      <c r="Q84" s="261"/>
      <c r="R84" s="261"/>
      <c r="S84" s="262"/>
      <c r="AC84" s="179" t="e">
        <f>AD62+AD81</f>
        <v>#VALUE!</v>
      </c>
      <c r="AD84" s="179" t="s">
        <v>83</v>
      </c>
    </row>
    <row r="85" spans="1:32" ht="165" customHeight="1" thickBot="1" x14ac:dyDescent="0.25">
      <c r="A85" s="275"/>
      <c r="B85" s="276"/>
      <c r="C85" s="276"/>
      <c r="D85" s="276"/>
      <c r="E85" s="276"/>
      <c r="F85" s="277"/>
      <c r="G85" s="278"/>
      <c r="H85" s="276"/>
      <c r="I85" s="276"/>
      <c r="J85" s="276"/>
      <c r="K85" s="276"/>
      <c r="L85" s="276"/>
      <c r="M85" s="276"/>
      <c r="N85" s="279"/>
      <c r="P85" s="263"/>
      <c r="Q85" s="264"/>
      <c r="R85" s="264"/>
      <c r="S85" s="265"/>
      <c r="AA85" s="175"/>
      <c r="AB85" s="175" t="s">
        <v>70</v>
      </c>
      <c r="AC85" s="175" t="s">
        <v>70</v>
      </c>
    </row>
    <row r="86" spans="1:32" x14ac:dyDescent="0.2">
      <c r="A86" s="17"/>
      <c r="B86" s="17"/>
      <c r="C86" s="17"/>
      <c r="D86" s="17"/>
      <c r="E86" s="17"/>
      <c r="F86" s="17"/>
      <c r="G86" s="17"/>
      <c r="H86" s="17"/>
      <c r="I86" s="17"/>
      <c r="J86" s="17"/>
      <c r="K86" s="17"/>
      <c r="L86" s="17"/>
      <c r="M86" s="17"/>
      <c r="N86" s="17"/>
      <c r="AA86" s="175"/>
      <c r="AB86" s="175">
        <f>IF(AB74=6,I79,IF(AB74&gt;2,I79,IF(AB74=2,AB87,IF(AB74=1,AB88,IF(AB74=0,AB89,"")))))</f>
        <v>0</v>
      </c>
      <c r="AC86" s="175">
        <f>IF(AC74=6,AB86,IF(AC74&gt;AB74,AB86,IF(AC74&gt;2,AB86,IF(AC74=2,AC87,IF(AC74=1,AC88,IF(AC74=0,AC89,""))))))</f>
        <v>0</v>
      </c>
    </row>
    <row r="87" spans="1:32" hidden="1" x14ac:dyDescent="0.2">
      <c r="A87" s="17"/>
      <c r="B87" s="17"/>
      <c r="C87" s="17"/>
      <c r="D87" s="17"/>
      <c r="E87" s="17"/>
      <c r="F87" s="17"/>
      <c r="G87" s="17"/>
      <c r="H87" s="17"/>
      <c r="I87" s="17"/>
      <c r="J87" s="17"/>
      <c r="K87" s="17"/>
      <c r="L87" s="17"/>
      <c r="M87" s="17"/>
      <c r="N87" s="17"/>
      <c r="AA87" s="175" t="s">
        <v>76</v>
      </c>
      <c r="AB87" s="175">
        <f>IF(AND(AB74=2,I79&gt;5),6,I79)</f>
        <v>0</v>
      </c>
      <c r="AC87" s="175">
        <f>IF(AND(AC74=2,I79&gt;5),6,I79)</f>
        <v>0</v>
      </c>
    </row>
    <row r="88" spans="1:32" hidden="1" x14ac:dyDescent="0.2">
      <c r="A88" s="17"/>
      <c r="B88" s="17"/>
      <c r="C88" s="17"/>
      <c r="D88" s="17"/>
      <c r="E88" s="17"/>
      <c r="F88" s="17"/>
      <c r="G88" s="17"/>
      <c r="H88" s="17"/>
      <c r="I88" s="17"/>
      <c r="J88" s="17"/>
      <c r="K88" s="17"/>
      <c r="L88" s="17"/>
      <c r="M88" s="17"/>
      <c r="N88" s="17"/>
      <c r="AA88" s="175" t="s">
        <v>79</v>
      </c>
      <c r="AB88" s="175">
        <f>IF(AND(AB74=1,I79&gt;3),4,I79)</f>
        <v>0</v>
      </c>
      <c r="AC88" s="175">
        <f>IF(AND(AC74=1,I79&gt;3),4,I79)</f>
        <v>0</v>
      </c>
    </row>
    <row r="89" spans="1:32" hidden="1" x14ac:dyDescent="0.2">
      <c r="A89" s="17"/>
      <c r="B89" s="17"/>
      <c r="C89" s="17"/>
      <c r="D89" s="17"/>
      <c r="E89" s="17"/>
      <c r="F89" s="17"/>
      <c r="G89" s="17"/>
      <c r="H89" s="17"/>
      <c r="I89" s="17"/>
      <c r="J89" s="17"/>
      <c r="K89" s="17"/>
      <c r="L89" s="17"/>
      <c r="M89" s="17"/>
      <c r="N89" s="17"/>
      <c r="AA89" s="175" t="s">
        <v>80</v>
      </c>
      <c r="AB89" s="175">
        <f>IF(AND(AB74=0,I79&gt;1),2,I79)</f>
        <v>0</v>
      </c>
      <c r="AC89" s="175">
        <f>IF(AND(AC74=0,I79&gt;1),2,I79)</f>
        <v>0</v>
      </c>
    </row>
    <row r="90" spans="1:32" hidden="1" x14ac:dyDescent="0.2">
      <c r="A90" s="17"/>
      <c r="B90" s="17"/>
      <c r="C90" s="17"/>
      <c r="D90" s="17"/>
      <c r="E90" s="17"/>
      <c r="F90" s="17"/>
      <c r="G90" s="17"/>
      <c r="H90" s="17"/>
      <c r="I90" s="17"/>
      <c r="J90" s="17"/>
      <c r="K90" s="17"/>
      <c r="L90" s="17"/>
      <c r="M90" s="17"/>
      <c r="N90" s="17"/>
    </row>
    <row r="91" spans="1:32" hidden="1" x14ac:dyDescent="0.2">
      <c r="A91" s="17"/>
      <c r="B91" s="17"/>
      <c r="C91" s="17"/>
      <c r="D91" s="17"/>
      <c r="E91" s="17"/>
      <c r="F91" s="17"/>
      <c r="G91" s="17"/>
      <c r="H91" s="17"/>
      <c r="I91" s="17"/>
      <c r="J91" s="17"/>
      <c r="K91" s="17"/>
      <c r="L91" s="17"/>
      <c r="M91" s="17"/>
      <c r="N91" s="17"/>
    </row>
    <row r="92" spans="1:32" hidden="1" x14ac:dyDescent="0.2">
      <c r="A92" s="17"/>
      <c r="B92" s="17"/>
      <c r="C92" s="17"/>
      <c r="D92" s="17"/>
      <c r="E92" s="17"/>
      <c r="F92" s="17"/>
      <c r="G92" s="17"/>
      <c r="H92" s="17"/>
      <c r="I92" s="17"/>
      <c r="J92" s="17"/>
      <c r="K92" s="17"/>
      <c r="L92" s="17"/>
      <c r="M92" s="17"/>
      <c r="N92" s="17"/>
    </row>
    <row r="93" spans="1:32" hidden="1" x14ac:dyDescent="0.2">
      <c r="A93" s="17"/>
      <c r="B93" s="17"/>
      <c r="C93" s="17"/>
      <c r="D93" s="17"/>
      <c r="E93" s="17"/>
      <c r="F93" s="17"/>
      <c r="G93" s="17"/>
      <c r="H93" s="17"/>
      <c r="I93" s="17"/>
      <c r="J93" s="17"/>
      <c r="K93" s="17"/>
      <c r="L93" s="17"/>
      <c r="M93" s="17"/>
      <c r="N93" s="17"/>
    </row>
    <row r="94" spans="1:32" hidden="1" x14ac:dyDescent="0.2">
      <c r="A94" s="17"/>
      <c r="B94" s="17"/>
      <c r="C94" s="17"/>
      <c r="D94" s="17"/>
      <c r="E94" s="17"/>
      <c r="F94" s="17"/>
      <c r="G94" s="17"/>
      <c r="H94" s="17"/>
      <c r="I94" s="17"/>
      <c r="J94" s="17"/>
      <c r="K94" s="17"/>
      <c r="L94" s="17"/>
      <c r="M94" s="17"/>
      <c r="N94" s="17"/>
    </row>
    <row r="95" spans="1:32" hidden="1" x14ac:dyDescent="0.2">
      <c r="A95" s="17"/>
      <c r="B95" s="17"/>
      <c r="C95" s="17"/>
      <c r="D95" s="17"/>
      <c r="E95" s="17"/>
      <c r="F95" s="17"/>
      <c r="G95" s="17"/>
      <c r="H95" s="17"/>
      <c r="I95" s="17"/>
      <c r="J95" s="17"/>
      <c r="K95" s="17"/>
      <c r="L95" s="17"/>
      <c r="M95" s="17"/>
      <c r="N95" s="17"/>
    </row>
    <row r="96" spans="1:32" hidden="1" x14ac:dyDescent="0.2">
      <c r="A96" s="17"/>
      <c r="B96" s="17"/>
      <c r="C96" s="17"/>
      <c r="D96" s="17"/>
      <c r="E96" s="17"/>
      <c r="F96" s="17"/>
      <c r="G96" s="17"/>
      <c r="H96" s="17"/>
      <c r="I96" s="17"/>
      <c r="J96" s="17"/>
      <c r="K96" s="17"/>
      <c r="L96" s="17"/>
      <c r="M96" s="17"/>
      <c r="N96" s="17"/>
    </row>
    <row r="97" spans="1:14" hidden="1" x14ac:dyDescent="0.2">
      <c r="A97" s="17"/>
      <c r="B97" s="17"/>
      <c r="C97" s="17"/>
      <c r="D97" s="17"/>
      <c r="E97" s="17"/>
      <c r="F97" s="17"/>
      <c r="G97" s="17"/>
      <c r="H97" s="17"/>
      <c r="I97" s="17"/>
      <c r="J97" s="17"/>
      <c r="K97" s="17"/>
      <c r="L97" s="17"/>
      <c r="M97" s="17"/>
      <c r="N97" s="17"/>
    </row>
    <row r="98" spans="1:14" hidden="1" x14ac:dyDescent="0.2">
      <c r="A98" s="17"/>
      <c r="B98" s="17"/>
      <c r="C98" s="17"/>
      <c r="D98" s="17"/>
      <c r="E98" s="17"/>
      <c r="F98" s="17"/>
      <c r="G98" s="17"/>
      <c r="H98" s="17"/>
      <c r="I98" s="17"/>
      <c r="J98" s="17"/>
      <c r="K98" s="17"/>
      <c r="L98" s="17"/>
      <c r="M98" s="17"/>
      <c r="N98" s="17"/>
    </row>
    <row r="99" spans="1:14" hidden="1" x14ac:dyDescent="0.2">
      <c r="A99" s="17"/>
      <c r="B99" s="17"/>
      <c r="C99" s="17"/>
      <c r="D99" s="17"/>
      <c r="E99" s="17"/>
      <c r="F99" s="17"/>
      <c r="G99" s="17"/>
      <c r="H99" s="17"/>
      <c r="I99" s="17"/>
      <c r="J99" s="17"/>
      <c r="K99" s="17"/>
      <c r="L99" s="17"/>
      <c r="M99" s="17"/>
      <c r="N99" s="17"/>
    </row>
    <row r="100" spans="1:14" hidden="1" x14ac:dyDescent="0.2">
      <c r="A100" s="17"/>
      <c r="B100" s="17"/>
      <c r="C100" s="17"/>
      <c r="D100" s="17"/>
      <c r="E100" s="17"/>
      <c r="F100" s="17"/>
      <c r="G100" s="17"/>
      <c r="H100" s="17"/>
      <c r="I100" s="17"/>
      <c r="J100" s="17"/>
      <c r="K100" s="17"/>
      <c r="L100" s="17"/>
      <c r="M100" s="17"/>
      <c r="N100" s="17"/>
    </row>
    <row r="101" spans="1:14" hidden="1" x14ac:dyDescent="0.2">
      <c r="A101" s="17"/>
      <c r="B101" s="17"/>
      <c r="C101" s="17"/>
      <c r="D101" s="17"/>
      <c r="E101" s="17"/>
      <c r="F101" s="17"/>
      <c r="G101" s="17"/>
      <c r="H101" s="17"/>
      <c r="I101" s="17"/>
      <c r="J101" s="17"/>
      <c r="K101" s="17"/>
      <c r="L101" s="17"/>
      <c r="M101" s="17"/>
      <c r="N101" s="17"/>
    </row>
    <row r="102" spans="1:14" hidden="1" x14ac:dyDescent="0.2">
      <c r="A102" s="17"/>
      <c r="B102" s="17"/>
      <c r="C102" s="17"/>
      <c r="D102" s="17"/>
      <c r="E102" s="17"/>
      <c r="F102" s="17"/>
      <c r="G102" s="17"/>
      <c r="H102" s="17"/>
      <c r="I102" s="17"/>
      <c r="J102" s="17"/>
      <c r="K102" s="17"/>
      <c r="L102" s="17"/>
      <c r="M102" s="17"/>
      <c r="N102" s="17"/>
    </row>
    <row r="103" spans="1:14" hidden="1" x14ac:dyDescent="0.2">
      <c r="A103" s="17"/>
      <c r="B103" s="17"/>
      <c r="C103" s="17"/>
      <c r="D103" s="17"/>
      <c r="E103" s="17"/>
      <c r="F103" s="17"/>
      <c r="G103" s="17"/>
      <c r="H103" s="17"/>
      <c r="I103" s="17"/>
      <c r="J103" s="17"/>
      <c r="K103" s="17"/>
      <c r="L103" s="17"/>
      <c r="M103" s="17"/>
      <c r="N103" s="17"/>
    </row>
    <row r="104" spans="1:14" hidden="1" x14ac:dyDescent="0.2">
      <c r="A104" s="17"/>
      <c r="B104" s="17"/>
      <c r="C104" s="17"/>
      <c r="D104" s="17"/>
      <c r="E104" s="17"/>
      <c r="F104" s="17"/>
      <c r="G104" s="17"/>
      <c r="H104" s="17"/>
      <c r="I104" s="17"/>
      <c r="J104" s="17"/>
      <c r="K104" s="17"/>
      <c r="L104" s="17"/>
      <c r="M104" s="17"/>
      <c r="N104" s="17"/>
    </row>
    <row r="105" spans="1:14" hidden="1" x14ac:dyDescent="0.2">
      <c r="A105" s="17"/>
      <c r="B105" s="17"/>
      <c r="C105" s="17"/>
      <c r="D105" s="17"/>
      <c r="E105" s="17"/>
      <c r="F105" s="17"/>
      <c r="G105" s="17"/>
      <c r="H105" s="17"/>
      <c r="I105" s="17"/>
      <c r="J105" s="17"/>
      <c r="K105" s="17"/>
      <c r="L105" s="17"/>
      <c r="M105" s="17"/>
      <c r="N105" s="17"/>
    </row>
    <row r="106" spans="1:14" hidden="1" x14ac:dyDescent="0.2">
      <c r="A106" s="17"/>
      <c r="B106" s="17"/>
      <c r="C106" s="17"/>
      <c r="D106" s="17"/>
      <c r="E106" s="17"/>
      <c r="F106" s="17"/>
      <c r="G106" s="17"/>
      <c r="H106" s="17"/>
      <c r="I106" s="17"/>
      <c r="J106" s="17"/>
      <c r="K106" s="17"/>
      <c r="L106" s="17"/>
      <c r="M106" s="17"/>
      <c r="N106" s="17"/>
    </row>
    <row r="107" spans="1:14" hidden="1" x14ac:dyDescent="0.2">
      <c r="A107" s="17"/>
      <c r="B107" s="17"/>
      <c r="C107" s="17"/>
      <c r="D107" s="17"/>
      <c r="E107" s="17"/>
      <c r="F107" s="17"/>
      <c r="G107" s="17"/>
      <c r="H107" s="17"/>
      <c r="I107" s="17"/>
      <c r="J107" s="17"/>
      <c r="K107" s="17"/>
      <c r="L107" s="17"/>
      <c r="M107" s="17"/>
      <c r="N107" s="17"/>
    </row>
    <row r="108" spans="1:14" hidden="1" x14ac:dyDescent="0.2">
      <c r="A108" s="17"/>
      <c r="B108" s="17"/>
      <c r="C108" s="17"/>
      <c r="D108" s="17"/>
      <c r="E108" s="17"/>
      <c r="F108" s="17"/>
      <c r="G108" s="17"/>
      <c r="H108" s="17"/>
      <c r="I108" s="17"/>
      <c r="J108" s="17"/>
      <c r="K108" s="17"/>
      <c r="L108" s="17"/>
      <c r="M108" s="17"/>
      <c r="N108" s="17"/>
    </row>
    <row r="109" spans="1:14" hidden="1" x14ac:dyDescent="0.2">
      <c r="A109" s="17"/>
      <c r="B109" s="17"/>
      <c r="C109" s="17"/>
      <c r="D109" s="17"/>
      <c r="E109" s="17"/>
      <c r="F109" s="17"/>
      <c r="G109" s="17"/>
      <c r="H109" s="17"/>
      <c r="I109" s="17"/>
      <c r="J109" s="17"/>
      <c r="K109" s="17"/>
      <c r="L109" s="17"/>
      <c r="M109" s="17"/>
      <c r="N109" s="17"/>
    </row>
    <row r="110" spans="1:14" hidden="1" x14ac:dyDescent="0.2">
      <c r="A110" s="17"/>
      <c r="B110" s="17"/>
      <c r="C110" s="17"/>
      <c r="D110" s="17"/>
      <c r="E110" s="17"/>
      <c r="F110" s="17"/>
      <c r="G110" s="17"/>
      <c r="H110" s="17"/>
      <c r="I110" s="17"/>
      <c r="J110" s="17"/>
      <c r="K110" s="17"/>
      <c r="L110" s="17"/>
      <c r="M110" s="17"/>
      <c r="N110" s="17"/>
    </row>
    <row r="111" spans="1:14" hidden="1" x14ac:dyDescent="0.2">
      <c r="A111" s="17"/>
      <c r="B111" s="17"/>
      <c r="C111" s="17"/>
      <c r="D111" s="17"/>
      <c r="E111" s="17"/>
      <c r="F111" s="17"/>
      <c r="G111" s="17"/>
      <c r="H111" s="17"/>
      <c r="I111" s="17"/>
      <c r="J111" s="17"/>
      <c r="K111" s="17"/>
      <c r="L111" s="17"/>
      <c r="M111" s="17"/>
      <c r="N111" s="17"/>
    </row>
    <row r="112" spans="1:14" hidden="1" x14ac:dyDescent="0.2">
      <c r="A112" s="17"/>
      <c r="B112" s="17"/>
      <c r="C112" s="17"/>
      <c r="D112" s="17"/>
      <c r="E112" s="17"/>
      <c r="F112" s="17"/>
      <c r="G112" s="17"/>
      <c r="H112" s="17"/>
      <c r="I112" s="17"/>
      <c r="J112" s="17"/>
      <c r="K112" s="17"/>
      <c r="L112" s="17"/>
      <c r="M112" s="17"/>
      <c r="N112" s="17"/>
    </row>
    <row r="113" spans="1:14" hidden="1" x14ac:dyDescent="0.2">
      <c r="A113" s="17"/>
      <c r="B113" s="17"/>
      <c r="C113" s="17"/>
      <c r="D113" s="17"/>
      <c r="E113" s="17"/>
      <c r="F113" s="17"/>
      <c r="G113" s="17"/>
      <c r="H113" s="17"/>
      <c r="I113" s="17"/>
      <c r="J113" s="17"/>
      <c r="K113" s="17"/>
      <c r="L113" s="17"/>
      <c r="M113" s="17"/>
      <c r="N113" s="17"/>
    </row>
    <row r="114" spans="1:14" hidden="1" x14ac:dyDescent="0.2">
      <c r="A114" s="17"/>
      <c r="B114" s="17"/>
      <c r="C114" s="17"/>
      <c r="D114" s="17"/>
      <c r="E114" s="17"/>
      <c r="F114" s="17"/>
      <c r="G114" s="17"/>
      <c r="H114" s="17"/>
      <c r="I114" s="17"/>
      <c r="J114" s="17"/>
      <c r="K114" s="17"/>
      <c r="L114" s="17"/>
      <c r="M114" s="17"/>
      <c r="N114" s="17"/>
    </row>
    <row r="115" spans="1:14" hidden="1" x14ac:dyDescent="0.2">
      <c r="A115" s="17"/>
      <c r="B115" s="17"/>
      <c r="C115" s="17"/>
      <c r="D115" s="17"/>
      <c r="E115" s="17"/>
      <c r="F115" s="17"/>
      <c r="G115" s="17"/>
      <c r="H115" s="17"/>
      <c r="I115" s="17"/>
      <c r="J115" s="17"/>
      <c r="K115" s="17"/>
      <c r="L115" s="17"/>
      <c r="M115" s="17"/>
      <c r="N115" s="17"/>
    </row>
    <row r="116" spans="1:14" hidden="1" x14ac:dyDescent="0.2">
      <c r="A116" s="17"/>
      <c r="B116" s="17"/>
      <c r="C116" s="17"/>
      <c r="D116" s="17"/>
      <c r="E116" s="17"/>
      <c r="F116" s="17"/>
      <c r="G116" s="17"/>
      <c r="H116" s="17"/>
      <c r="I116" s="17"/>
      <c r="J116" s="17"/>
      <c r="K116" s="17"/>
      <c r="L116" s="17"/>
      <c r="M116" s="17"/>
      <c r="N116" s="17"/>
    </row>
    <row r="117" spans="1:14" hidden="1" x14ac:dyDescent="0.2">
      <c r="A117" s="17"/>
      <c r="B117" s="17"/>
      <c r="C117" s="17"/>
      <c r="D117" s="17"/>
      <c r="E117" s="17"/>
      <c r="F117" s="17"/>
      <c r="G117" s="17"/>
      <c r="H117" s="17"/>
      <c r="I117" s="17"/>
      <c r="J117" s="17"/>
      <c r="K117" s="17"/>
      <c r="L117" s="17"/>
      <c r="M117" s="17"/>
      <c r="N117" s="17"/>
    </row>
    <row r="118" spans="1:14" hidden="1" x14ac:dyDescent="0.2">
      <c r="A118" s="17"/>
      <c r="B118" s="17"/>
      <c r="C118" s="17"/>
      <c r="D118" s="17"/>
      <c r="E118" s="17"/>
      <c r="F118" s="17"/>
      <c r="G118" s="17"/>
      <c r="H118" s="17"/>
      <c r="I118" s="17"/>
      <c r="J118" s="17"/>
      <c r="K118" s="17"/>
      <c r="L118" s="17"/>
      <c r="M118" s="17"/>
      <c r="N118" s="17"/>
    </row>
    <row r="119" spans="1:14" hidden="1" x14ac:dyDescent="0.2">
      <c r="A119" s="17"/>
      <c r="B119" s="17"/>
      <c r="C119" s="17"/>
      <c r="D119" s="17"/>
      <c r="E119" s="17"/>
      <c r="F119" s="17"/>
      <c r="G119" s="17"/>
      <c r="H119" s="17"/>
      <c r="I119" s="17"/>
      <c r="J119" s="17"/>
      <c r="K119" s="17"/>
      <c r="L119" s="17"/>
      <c r="M119" s="17"/>
      <c r="N119" s="17"/>
    </row>
    <row r="120" spans="1:14" hidden="1" x14ac:dyDescent="0.2">
      <c r="A120" s="17"/>
      <c r="B120" s="17"/>
      <c r="C120" s="17"/>
      <c r="D120" s="17"/>
      <c r="E120" s="17"/>
      <c r="F120" s="17"/>
      <c r="G120" s="17"/>
      <c r="H120" s="17"/>
      <c r="I120" s="17"/>
      <c r="J120" s="17"/>
      <c r="K120" s="17"/>
      <c r="L120" s="17"/>
      <c r="M120" s="17"/>
      <c r="N120" s="17"/>
    </row>
    <row r="121" spans="1:14" hidden="1" x14ac:dyDescent="0.2">
      <c r="A121" s="17"/>
      <c r="B121" s="17"/>
      <c r="C121" s="17"/>
      <c r="D121" s="17"/>
      <c r="E121" s="17"/>
      <c r="F121" s="17"/>
      <c r="G121" s="17"/>
      <c r="H121" s="17"/>
      <c r="I121" s="17"/>
      <c r="J121" s="17"/>
      <c r="K121" s="17"/>
      <c r="L121" s="17"/>
      <c r="M121" s="17"/>
      <c r="N121" s="17"/>
    </row>
  </sheetData>
  <sheetProtection algorithmName="SHA-512" hashValue="qOCWsXQAR80kfEGphKDU691kUxDB27TNBTDjQzBAU03GShoAKUXPukp2luRUs0cJyoluj0KcEquTw0aC+Tj+SA==" saltValue="3qfuaDtvYVEqNImaH0VX6g==" spinCount="100000" sheet="1" objects="1" scenarios="1"/>
  <mergeCells count="98">
    <mergeCell ref="A77:B77"/>
    <mergeCell ref="C77:I77"/>
    <mergeCell ref="A78:B78"/>
    <mergeCell ref="C78:I78"/>
    <mergeCell ref="P79:S85"/>
    <mergeCell ref="A80:B80"/>
    <mergeCell ref="C80:H80"/>
    <mergeCell ref="A81:B81"/>
    <mergeCell ref="C81:H81"/>
    <mergeCell ref="A82:H82"/>
    <mergeCell ref="A83:H83"/>
    <mergeCell ref="A85:F85"/>
    <mergeCell ref="G85:N85"/>
    <mergeCell ref="A79:B79"/>
    <mergeCell ref="C79:H79"/>
    <mergeCell ref="A73:B73"/>
    <mergeCell ref="C73:M73"/>
    <mergeCell ref="A75:I75"/>
    <mergeCell ref="J75:K75"/>
    <mergeCell ref="A76:B76"/>
    <mergeCell ref="A70:B70"/>
    <mergeCell ref="C70:N70"/>
    <mergeCell ref="A72:B72"/>
    <mergeCell ref="C72:M72"/>
    <mergeCell ref="A71:B71"/>
    <mergeCell ref="C71:E71"/>
    <mergeCell ref="G71:N71"/>
    <mergeCell ref="P60:S66"/>
    <mergeCell ref="A61:B61"/>
    <mergeCell ref="C61:H61"/>
    <mergeCell ref="A62:B62"/>
    <mergeCell ref="C62:H62"/>
    <mergeCell ref="A63:H63"/>
    <mergeCell ref="A64:H64"/>
    <mergeCell ref="A66:F66"/>
    <mergeCell ref="G66:N66"/>
    <mergeCell ref="A60:B60"/>
    <mergeCell ref="C60:H60"/>
    <mergeCell ref="A68:N68"/>
    <mergeCell ref="A69:B69"/>
    <mergeCell ref="A57:B57"/>
    <mergeCell ref="A58:B58"/>
    <mergeCell ref="C58:I58"/>
    <mergeCell ref="A59:B59"/>
    <mergeCell ref="C59:I59"/>
    <mergeCell ref="C69:N69"/>
    <mergeCell ref="A53:B53"/>
    <mergeCell ref="C53:M53"/>
    <mergeCell ref="A54:B54"/>
    <mergeCell ref="C54:M54"/>
    <mergeCell ref="A56:I56"/>
    <mergeCell ref="J56:K56"/>
    <mergeCell ref="A52:B52"/>
    <mergeCell ref="C52:N52"/>
    <mergeCell ref="A42:N42"/>
    <mergeCell ref="A43:N45"/>
    <mergeCell ref="A46:B47"/>
    <mergeCell ref="C46:I47"/>
    <mergeCell ref="J46:K47"/>
    <mergeCell ref="L46:N47"/>
    <mergeCell ref="A49:N49"/>
    <mergeCell ref="A50:B50"/>
    <mergeCell ref="C50:N50"/>
    <mergeCell ref="A51:B51"/>
    <mergeCell ref="C51:N51"/>
    <mergeCell ref="A35:N35"/>
    <mergeCell ref="A36:N39"/>
    <mergeCell ref="A40:B41"/>
    <mergeCell ref="C40:I41"/>
    <mergeCell ref="J40:K41"/>
    <mergeCell ref="L40:N41"/>
    <mergeCell ref="A34:N34"/>
    <mergeCell ref="A12:N13"/>
    <mergeCell ref="A14:N14"/>
    <mergeCell ref="A16:C16"/>
    <mergeCell ref="D16:E16"/>
    <mergeCell ref="A17:C17"/>
    <mergeCell ref="A18:C18"/>
    <mergeCell ref="A19:C19"/>
    <mergeCell ref="D21:E21"/>
    <mergeCell ref="A22:C22"/>
    <mergeCell ref="D22:E22"/>
    <mergeCell ref="A25:N32"/>
    <mergeCell ref="A9:C9"/>
    <mergeCell ref="D9:H9"/>
    <mergeCell ref="I9:L9"/>
    <mergeCell ref="M9:N9"/>
    <mergeCell ref="A10:C10"/>
    <mergeCell ref="D10:H10"/>
    <mergeCell ref="I10:L10"/>
    <mergeCell ref="M10:N10"/>
    <mergeCell ref="A5:N6"/>
    <mergeCell ref="A7:L7"/>
    <mergeCell ref="M7:N7"/>
    <mergeCell ref="A8:C8"/>
    <mergeCell ref="D8:H8"/>
    <mergeCell ref="I8:L8"/>
    <mergeCell ref="M8:N8"/>
  </mergeCells>
  <dataValidations count="7">
    <dataValidation allowBlank="1" showInputMessage="1" showErrorMessage="1" prompt="To start a new line press ALT + RETURN." sqref="C59:I59 C60:H62 C78:I78 C79:H81" xr:uid="{51170ED8-CC13-EA43-9604-B6877E3418ED}"/>
    <dataValidation allowBlank="1" showInputMessage="1" showErrorMessage="1" prompt="To start new a line press ALT + RETURN." sqref="A25:N32" xr:uid="{F1158A1D-E0B8-2148-B65A-5D1CF9CEDC39}"/>
    <dataValidation allowBlank="1" showInputMessage="1" showErrorMessage="1" prompt="This cell cannot be edited._x000a__x000a_Annotate comments, performance length, difficulty levels and marks on Solo and Ensemble pages (2 &amp; 3) below." sqref="D17:E19 D22:E22" xr:uid="{4846D77D-2287-F343-A7EB-1435DE088B01}"/>
    <dataValidation allowBlank="1" showInputMessage="1" showErrorMessage="1" prompt="This cell cannot be edited. Input difficulty level and assessment grid marks in cells above." sqref="I82:I83 I63:I64" xr:uid="{113650F5-28C2-4B44-A51E-ED4CA8B326D5}"/>
    <dataValidation allowBlank="1" showInputMessage="1" showErrorMessage="1" prompt="This cell cannot be edited. Edit centre and candidate details on the Overview sheet." sqref="D8:H10 M8:N10" xr:uid="{2F3662AB-C61F-7542-8495-246925C493CC}"/>
    <dataValidation type="whole" allowBlank="1" showInputMessage="1" showErrorMessage="1" error="Award a mark 0 to 8." sqref="L79:N81 L60:N62 I60:I62 I79:I81" xr:uid="{A6A301F0-A0C2-5545-BCD0-E721074EC725}">
      <formula1>0</formula1>
      <formula2>8</formula2>
    </dataValidation>
    <dataValidation type="whole" allowBlank="1" showInputMessage="1" showErrorMessage="1" sqref="G57 I57 G76 I76" xr:uid="{BD4AAD0B-B52E-B04F-9E3D-5A875F18F510}">
      <formula1>0</formula1>
      <formula2>59</formula2>
    </dataValidation>
  </dataValidations>
  <pageMargins left="0.39370078740157483" right="0.39370078740157483" top="0.59055118110236227" bottom="0.59055118110236227" header="0.31496062992125984" footer="0.31496062992125984"/>
  <pageSetup paperSize="9" fitToWidth="0" fitToHeight="0" orientation="portrait" r:id="rId1"/>
  <headerFooter>
    <oddHeader xml:space="preserve">&amp;C&amp;"System Font,Regular"&amp;10&amp;K000000 </oddHeader>
    <oddFooter xml:space="preserve">&amp;C </oddFooter>
  </headerFooter>
  <rowBreaks count="2" manualBreakCount="2">
    <brk id="48" max="16383" man="1"/>
    <brk id="67"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459DD162-EACB-E249-A4E7-0C7C506C8B75}">
          <x14:formula1>
            <xm:f>Pulldown!$B$2:$B$7</xm:f>
          </x14:formula1>
          <xm:sqref>C54:M54 C73:M73</xm:sqref>
        </x14:dataValidation>
        <x14:dataValidation type="list" allowBlank="1" showInputMessage="1" showErrorMessage="1" xr:uid="{F2BAF56E-E9F4-D640-B09B-1A7AB45DECC3}">
          <x14:formula1>
            <xm:f>Pulldown!$A$2:$A$8</xm:f>
          </x14:formula1>
          <xm:sqref>C53:M53 C72:M72</xm:sqref>
        </x14:dataValidation>
        <x14:dataValidation type="list" allowBlank="1" showInputMessage="1" showErrorMessage="1" xr:uid="{80011211-8E22-FA48-8F25-A362C75EC87A}">
          <x14:formula1>
            <xm:f>Pulldown!$C$2:$C$8</xm:f>
          </x14:formula1>
          <xm:sqref>C77:I77 C58:I58</xm:sqref>
        </x14:dataValidation>
        <x14:dataValidation type="list" allowBlank="1" showInputMessage="1" showErrorMessage="1" xr:uid="{981B2044-87B1-494E-B47A-A02C45600454}">
          <x14:formula1>
            <xm:f>Pulldown!$E$2:$E$8</xm:f>
          </x14:formula1>
          <xm:sqref>L58:N58 L77:N77</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E67E00-FB18-C243-AFDA-FB0524D5287C}">
  <sheetPr codeName="Sheet14"/>
  <dimension ref="A1:AF121"/>
  <sheetViews>
    <sheetView showGridLines="0" showRowColHeaders="0" showRuler="0" showWhiteSpace="0" view="pageLayout" zoomScaleNormal="100" workbookViewId="0"/>
  </sheetViews>
  <sheetFormatPr baseColWidth="10" defaultColWidth="0" defaultRowHeight="15" customHeight="1" zeroHeight="1" x14ac:dyDescent="0.2"/>
  <cols>
    <col min="1" max="3" width="6.83203125" style="2" customWidth="1"/>
    <col min="4" max="6" width="8" style="2" customWidth="1"/>
    <col min="7" max="8" width="6.5" style="2" customWidth="1"/>
    <col min="9" max="9" width="5" style="2" customWidth="1"/>
    <col min="10" max="10" width="2.83203125" style="2" customWidth="1"/>
    <col min="11" max="11" width="5" style="2" customWidth="1"/>
    <col min="12" max="14" width="5.5" style="2" bestFit="1" customWidth="1"/>
    <col min="15" max="16" width="8.83203125" style="2" customWidth="1"/>
    <col min="17" max="18" width="8.5" style="2" customWidth="1"/>
    <col min="19" max="19" width="8" style="2" customWidth="1"/>
    <col min="20" max="20" width="9.83203125" style="2" customWidth="1"/>
    <col min="21" max="24" width="8.5" style="2" customWidth="1"/>
    <col min="25" max="26" width="8.83203125" style="2" hidden="1" customWidth="1"/>
    <col min="27" max="32" width="8.83203125" style="94" hidden="1" customWidth="1"/>
    <col min="33" max="16384" width="8.83203125" style="2" hidden="1"/>
  </cols>
  <sheetData>
    <row r="1" spans="1:31" ht="19" customHeight="1" x14ac:dyDescent="0.2">
      <c r="A1" s="182"/>
      <c r="B1" s="1"/>
      <c r="C1" s="1"/>
      <c r="D1" s="1"/>
      <c r="E1" s="1"/>
      <c r="F1" s="1"/>
      <c r="G1" s="1"/>
      <c r="H1" s="1"/>
      <c r="I1" s="1"/>
      <c r="J1" s="1"/>
      <c r="K1" s="1"/>
      <c r="L1" s="1"/>
      <c r="M1" s="1"/>
      <c r="N1" s="177">
        <v>10</v>
      </c>
    </row>
    <row r="2" spans="1:31" ht="15" customHeight="1" x14ac:dyDescent="0.2">
      <c r="A2" s="1"/>
      <c r="B2" s="1"/>
      <c r="C2" s="1"/>
      <c r="D2" s="1"/>
      <c r="E2" s="1"/>
      <c r="F2" s="1"/>
      <c r="G2" s="1"/>
      <c r="H2" s="1"/>
      <c r="I2" s="1"/>
      <c r="J2" s="1"/>
      <c r="K2" s="1"/>
      <c r="L2" s="1"/>
      <c r="M2" s="1"/>
      <c r="N2" s="1"/>
      <c r="AB2" s="174"/>
      <c r="AC2" s="174"/>
      <c r="AD2" s="174"/>
      <c r="AE2" s="174"/>
    </row>
    <row r="3" spans="1:31" ht="15" customHeight="1" x14ac:dyDescent="0.2">
      <c r="A3" s="4"/>
      <c r="B3" s="4"/>
      <c r="C3" s="4"/>
      <c r="D3" s="4"/>
      <c r="E3" s="4"/>
      <c r="F3" s="4"/>
      <c r="G3" s="4"/>
      <c r="H3" s="4"/>
      <c r="I3" s="4"/>
      <c r="J3" s="4"/>
      <c r="K3" s="4"/>
      <c r="L3" s="4"/>
      <c r="M3" s="5"/>
      <c r="N3" s="5"/>
      <c r="AB3" s="174"/>
      <c r="AC3" s="174"/>
      <c r="AD3" s="174"/>
      <c r="AE3" s="174"/>
    </row>
    <row r="4" spans="1:31" ht="15" customHeight="1" thickBot="1" x14ac:dyDescent="0.25">
      <c r="AB4" s="174"/>
      <c r="AC4" s="174"/>
      <c r="AD4" s="174"/>
      <c r="AE4" s="174"/>
    </row>
    <row r="5" spans="1:31" ht="15" customHeight="1" x14ac:dyDescent="0.2">
      <c r="A5" s="390" t="s">
        <v>20</v>
      </c>
      <c r="B5" s="391"/>
      <c r="C5" s="391"/>
      <c r="D5" s="391"/>
      <c r="E5" s="391"/>
      <c r="F5" s="391"/>
      <c r="G5" s="391"/>
      <c r="H5" s="391"/>
      <c r="I5" s="391"/>
      <c r="J5" s="391"/>
      <c r="K5" s="391"/>
      <c r="L5" s="391"/>
      <c r="M5" s="391"/>
      <c r="N5" s="392"/>
      <c r="AB5" s="174"/>
      <c r="AC5" s="174"/>
      <c r="AD5" s="174"/>
      <c r="AE5" s="174"/>
    </row>
    <row r="6" spans="1:31" ht="15" customHeight="1" x14ac:dyDescent="0.2">
      <c r="A6" s="393"/>
      <c r="B6" s="394"/>
      <c r="C6" s="394"/>
      <c r="D6" s="394"/>
      <c r="E6" s="394"/>
      <c r="F6" s="394"/>
      <c r="G6" s="394"/>
      <c r="H6" s="394"/>
      <c r="I6" s="394"/>
      <c r="J6" s="394"/>
      <c r="K6" s="394"/>
      <c r="L6" s="394"/>
      <c r="M6" s="394"/>
      <c r="N6" s="395"/>
      <c r="AB6" s="174"/>
      <c r="AC6" s="174"/>
      <c r="AD6" s="174"/>
    </row>
    <row r="7" spans="1:31" ht="15" customHeight="1" x14ac:dyDescent="0.2">
      <c r="A7" s="396" t="s">
        <v>21</v>
      </c>
      <c r="B7" s="397"/>
      <c r="C7" s="397"/>
      <c r="D7" s="397"/>
      <c r="E7" s="397"/>
      <c r="F7" s="397"/>
      <c r="G7" s="397"/>
      <c r="H7" s="397"/>
      <c r="I7" s="397"/>
      <c r="J7" s="397"/>
      <c r="K7" s="397"/>
      <c r="L7" s="397"/>
      <c r="M7" s="398" t="s">
        <v>22</v>
      </c>
      <c r="N7" s="399"/>
      <c r="AB7" s="174"/>
      <c r="AC7" s="174"/>
      <c r="AD7" s="174"/>
    </row>
    <row r="8" spans="1:31" ht="15" customHeight="1" x14ac:dyDescent="0.2">
      <c r="A8" s="344" t="s">
        <v>3</v>
      </c>
      <c r="B8" s="345"/>
      <c r="C8" s="345"/>
      <c r="D8" s="371" t="str">
        <f>IF(Overview!C6="","",MID(Overview!C6,1,35))</f>
        <v/>
      </c>
      <c r="E8" s="372"/>
      <c r="F8" s="372"/>
      <c r="G8" s="372"/>
      <c r="H8" s="373"/>
      <c r="I8" s="222" t="s">
        <v>5</v>
      </c>
      <c r="J8" s="223"/>
      <c r="K8" s="223"/>
      <c r="L8" s="224"/>
      <c r="M8" s="400" t="str">
        <f>IF(Overview!C7="","",Overview!C7)</f>
        <v/>
      </c>
      <c r="N8" s="401"/>
      <c r="AB8" s="174"/>
      <c r="AD8" s="174"/>
    </row>
    <row r="9" spans="1:31" ht="15" customHeight="1" x14ac:dyDescent="0.2">
      <c r="A9" s="344" t="s">
        <v>6</v>
      </c>
      <c r="B9" s="345"/>
      <c r="C9" s="345"/>
      <c r="D9" s="371" t="str">
        <f>IF(VLOOKUP(N1,Overview!A11:B40,2,0)="","",MID(VLOOKUP(N1,Overview!A11:B40,2,0),1,35))</f>
        <v/>
      </c>
      <c r="E9" s="372"/>
      <c r="F9" s="372"/>
      <c r="G9" s="372"/>
      <c r="H9" s="373"/>
      <c r="I9" s="222" t="s">
        <v>7</v>
      </c>
      <c r="J9" s="223"/>
      <c r="K9" s="223"/>
      <c r="L9" s="224"/>
      <c r="M9" s="214" t="str">
        <f>IF(VLOOKUP(N1,Overview!A11:C40,3,0)="","",(VLOOKUP(N1,Overview!A11:C40,3,0)))</f>
        <v/>
      </c>
      <c r="N9" s="215"/>
    </row>
    <row r="10" spans="1:31" ht="15" customHeight="1" x14ac:dyDescent="0.2">
      <c r="A10" s="344" t="s">
        <v>8</v>
      </c>
      <c r="B10" s="345"/>
      <c r="C10" s="345"/>
      <c r="D10" s="371" t="str">
        <f>IF(VLOOKUP(N1,Overview!A11:D40,4,0)="","",MID(VLOOKUP(N1,Overview!A11:D40,4,0),1,35))</f>
        <v/>
      </c>
      <c r="E10" s="372"/>
      <c r="F10" s="372"/>
      <c r="G10" s="372"/>
      <c r="H10" s="373"/>
      <c r="I10" s="222" t="s">
        <v>4</v>
      </c>
      <c r="J10" s="223"/>
      <c r="K10" s="223"/>
      <c r="L10" s="224"/>
      <c r="M10" s="214" t="str">
        <f>IF(Overview!I6="","",Overview!I6)</f>
        <v/>
      </c>
      <c r="N10" s="215"/>
    </row>
    <row r="11" spans="1:31" ht="15" customHeight="1" x14ac:dyDescent="0.2">
      <c r="A11" s="60"/>
      <c r="B11" s="6"/>
      <c r="C11" s="6"/>
      <c r="D11" s="6"/>
      <c r="E11" s="6"/>
      <c r="F11" s="6"/>
      <c r="G11" s="7"/>
      <c r="H11" s="7"/>
      <c r="I11" s="7"/>
      <c r="J11" s="8"/>
      <c r="K11" s="8"/>
      <c r="L11" s="8"/>
      <c r="M11" s="8"/>
      <c r="N11" s="61"/>
    </row>
    <row r="12" spans="1:31" ht="15" customHeight="1" x14ac:dyDescent="0.2">
      <c r="A12" s="351" t="s">
        <v>23</v>
      </c>
      <c r="B12" s="352"/>
      <c r="C12" s="352"/>
      <c r="D12" s="352"/>
      <c r="E12" s="352"/>
      <c r="F12" s="352"/>
      <c r="G12" s="352"/>
      <c r="H12" s="352"/>
      <c r="I12" s="352"/>
      <c r="J12" s="352"/>
      <c r="K12" s="352"/>
      <c r="L12" s="352"/>
      <c r="M12" s="352"/>
      <c r="N12" s="353"/>
    </row>
    <row r="13" spans="1:31" ht="15" customHeight="1" x14ac:dyDescent="0.2">
      <c r="A13" s="354"/>
      <c r="B13" s="355"/>
      <c r="C13" s="355"/>
      <c r="D13" s="355"/>
      <c r="E13" s="355"/>
      <c r="F13" s="355"/>
      <c r="G13" s="355"/>
      <c r="H13" s="355"/>
      <c r="I13" s="355"/>
      <c r="J13" s="355"/>
      <c r="K13" s="355"/>
      <c r="L13" s="355"/>
      <c r="M13" s="355"/>
      <c r="N13" s="356"/>
    </row>
    <row r="14" spans="1:31" ht="15" customHeight="1" x14ac:dyDescent="0.2">
      <c r="A14" s="357" t="s">
        <v>24</v>
      </c>
      <c r="B14" s="358"/>
      <c r="C14" s="358"/>
      <c r="D14" s="358"/>
      <c r="E14" s="358"/>
      <c r="F14" s="358"/>
      <c r="G14" s="358"/>
      <c r="H14" s="358"/>
      <c r="I14" s="358"/>
      <c r="J14" s="358"/>
      <c r="K14" s="358"/>
      <c r="L14" s="358"/>
      <c r="M14" s="358"/>
      <c r="N14" s="359"/>
    </row>
    <row r="15" spans="1:31" ht="15" customHeight="1" x14ac:dyDescent="0.2">
      <c r="A15" s="62"/>
      <c r="B15" s="41"/>
      <c r="C15" s="41"/>
      <c r="D15" s="41"/>
      <c r="E15" s="41"/>
      <c r="F15" s="41"/>
      <c r="G15" s="41"/>
      <c r="H15" s="41"/>
      <c r="I15" s="41"/>
      <c r="J15" s="41"/>
      <c r="K15" s="41"/>
      <c r="L15" s="41"/>
      <c r="M15" s="41"/>
      <c r="N15" s="63"/>
    </row>
    <row r="16" spans="1:31" ht="15" customHeight="1" x14ac:dyDescent="0.2">
      <c r="A16" s="360" t="s">
        <v>25</v>
      </c>
      <c r="B16" s="361"/>
      <c r="C16" s="361"/>
      <c r="D16" s="362" t="s">
        <v>26</v>
      </c>
      <c r="E16" s="362"/>
      <c r="F16" s="81" t="s">
        <v>27</v>
      </c>
      <c r="G16" s="82" t="s">
        <v>28</v>
      </c>
      <c r="H16" s="36" t="s">
        <v>29</v>
      </c>
      <c r="N16" s="64"/>
      <c r="AB16" s="94" t="s">
        <v>30</v>
      </c>
      <c r="AC16" s="175"/>
      <c r="AD16" s="94" t="s">
        <v>31</v>
      </c>
    </row>
    <row r="17" spans="1:32" ht="15" customHeight="1" x14ac:dyDescent="0.25">
      <c r="A17" s="363" t="s">
        <v>32</v>
      </c>
      <c r="B17" s="364"/>
      <c r="C17" s="365"/>
      <c r="D17" s="131" t="str">
        <f>AB61</f>
        <v/>
      </c>
      <c r="E17" s="132" t="str">
        <f>AD62</f>
        <v/>
      </c>
      <c r="F17" s="133" t="str">
        <f>AD61</f>
        <v/>
      </c>
      <c r="G17" s="134" t="str">
        <f>AE61</f>
        <v/>
      </c>
      <c r="H17" s="135" t="str">
        <f>AF61</f>
        <v/>
      </c>
      <c r="N17" s="64"/>
      <c r="AB17" s="94" t="s">
        <v>33</v>
      </c>
      <c r="AC17" s="175"/>
    </row>
    <row r="18" spans="1:32" ht="15" customHeight="1" x14ac:dyDescent="0.25">
      <c r="A18" s="363" t="s">
        <v>34</v>
      </c>
      <c r="B18" s="364"/>
      <c r="C18" s="365"/>
      <c r="D18" s="136" t="str">
        <f>AB80</f>
        <v/>
      </c>
      <c r="E18" s="137" t="str">
        <f>AD81</f>
        <v/>
      </c>
      <c r="F18" s="138" t="str">
        <f>AD80</f>
        <v/>
      </c>
      <c r="G18" s="139" t="str">
        <f>AE80</f>
        <v/>
      </c>
      <c r="H18" s="140" t="str">
        <f>AF80</f>
        <v/>
      </c>
      <c r="I18" s="3"/>
      <c r="J18" s="42"/>
      <c r="K18" s="42"/>
      <c r="L18" s="42"/>
      <c r="M18" s="42"/>
      <c r="N18" s="65"/>
      <c r="AB18" s="94">
        <f>AB50+AB52</f>
        <v>0</v>
      </c>
      <c r="AC18" s="175"/>
      <c r="AD18" s="94">
        <f>AD50</f>
        <v>0</v>
      </c>
      <c r="AE18" s="94">
        <f>AE50</f>
        <v>0</v>
      </c>
      <c r="AF18" s="94">
        <f>AF50</f>
        <v>0</v>
      </c>
    </row>
    <row r="19" spans="1:32" ht="30" customHeight="1" x14ac:dyDescent="0.2">
      <c r="A19" s="366" t="s">
        <v>35</v>
      </c>
      <c r="B19" s="367"/>
      <c r="C19" s="368"/>
      <c r="D19" s="141" t="str">
        <f>AB83</f>
        <v/>
      </c>
      <c r="E19" s="142" t="str">
        <f>AC83</f>
        <v/>
      </c>
      <c r="F19" s="143" t="str">
        <f>AD83</f>
        <v/>
      </c>
      <c r="G19" s="144" t="str">
        <f>AE83</f>
        <v/>
      </c>
      <c r="H19" s="145" t="str">
        <f>AF83</f>
        <v/>
      </c>
      <c r="N19" s="64"/>
      <c r="AB19" s="94" t="str">
        <f>IF(AND(G57="",I57=""),"",AB18)</f>
        <v/>
      </c>
      <c r="AC19" s="175"/>
      <c r="AD19" s="94" t="str">
        <f>IF(L57="","",AD18)</f>
        <v/>
      </c>
      <c r="AE19" s="94" t="str">
        <f>IF(M57="","",AE18)</f>
        <v/>
      </c>
      <c r="AF19" s="94" t="str">
        <f>IF(N57="","",AF18)</f>
        <v/>
      </c>
    </row>
    <row r="20" spans="1:32" ht="15" customHeight="1" x14ac:dyDescent="0.2">
      <c r="A20" s="66"/>
      <c r="N20" s="64"/>
      <c r="AB20" s="94" t="s">
        <v>36</v>
      </c>
      <c r="AC20" s="175"/>
    </row>
    <row r="21" spans="1:32" ht="15" customHeight="1" x14ac:dyDescent="0.2">
      <c r="A21" s="67"/>
      <c r="B21" s="9"/>
      <c r="C21" s="10"/>
      <c r="D21" s="369" t="s">
        <v>26</v>
      </c>
      <c r="E21" s="370"/>
      <c r="F21" s="81" t="s">
        <v>27</v>
      </c>
      <c r="G21" s="82" t="s">
        <v>28</v>
      </c>
      <c r="H21" s="36" t="s">
        <v>29</v>
      </c>
      <c r="N21" s="64"/>
      <c r="AB21" s="94">
        <f>AB69+AB71</f>
        <v>0</v>
      </c>
      <c r="AC21" s="175"/>
      <c r="AD21" s="94">
        <f>AD69</f>
        <v>0</v>
      </c>
      <c r="AE21" s="94">
        <f>AE69</f>
        <v>0</v>
      </c>
      <c r="AF21" s="94">
        <f>AF69</f>
        <v>0</v>
      </c>
    </row>
    <row r="22" spans="1:32" ht="30" customHeight="1" x14ac:dyDescent="0.2">
      <c r="A22" s="346" t="s">
        <v>37</v>
      </c>
      <c r="B22" s="347"/>
      <c r="C22" s="348"/>
      <c r="D22" s="349" t="str">
        <f>AB25</f>
        <v/>
      </c>
      <c r="E22" s="350"/>
      <c r="F22" s="146" t="str">
        <f>AD25</f>
        <v/>
      </c>
      <c r="G22" s="147" t="str">
        <f>AE25</f>
        <v/>
      </c>
      <c r="H22" s="148" t="str">
        <f>AF25</f>
        <v/>
      </c>
      <c r="I22" s="43"/>
      <c r="J22" s="43"/>
      <c r="K22" s="43"/>
      <c r="L22" s="43"/>
      <c r="M22" s="43"/>
      <c r="N22" s="68"/>
      <c r="AB22" s="94" t="str">
        <f>IF(AND(G76="",I76=""),"",AB21)</f>
        <v/>
      </c>
      <c r="AC22" s="175"/>
      <c r="AD22" s="94" t="str">
        <f>IF(L76="","",AD21)</f>
        <v/>
      </c>
      <c r="AE22" s="94" t="str">
        <f>IF(M76="","",AE21)</f>
        <v/>
      </c>
      <c r="AF22" s="94" t="str">
        <f>IF(N76="","",AF21)</f>
        <v/>
      </c>
    </row>
    <row r="23" spans="1:32" ht="15" customHeight="1" x14ac:dyDescent="0.2">
      <c r="A23" s="69"/>
      <c r="G23" s="44"/>
      <c r="H23" s="44"/>
      <c r="I23" s="44"/>
      <c r="J23" s="44"/>
      <c r="K23" s="44"/>
      <c r="L23" s="44"/>
      <c r="M23" s="44"/>
      <c r="N23" s="70"/>
      <c r="AB23" s="94" t="s">
        <v>38</v>
      </c>
      <c r="AC23" s="175"/>
    </row>
    <row r="24" spans="1:32" ht="15" customHeight="1" x14ac:dyDescent="0.2">
      <c r="A24" s="71" t="s">
        <v>39</v>
      </c>
      <c r="B24" s="44"/>
      <c r="C24" s="44"/>
      <c r="D24" s="44"/>
      <c r="E24" s="44"/>
      <c r="F24" s="44"/>
      <c r="G24" s="44"/>
      <c r="H24" s="44"/>
      <c r="I24" s="44"/>
      <c r="J24" s="44"/>
      <c r="K24" s="44"/>
      <c r="L24" s="44"/>
      <c r="M24" s="44"/>
      <c r="N24" s="70"/>
      <c r="AB24" s="94">
        <f>AB18+AB21</f>
        <v>0</v>
      </c>
      <c r="AC24" s="175"/>
      <c r="AD24" s="94">
        <f>AD18+AD21</f>
        <v>0</v>
      </c>
      <c r="AE24" s="94">
        <f>AE18+AE21</f>
        <v>0</v>
      </c>
      <c r="AF24" s="94">
        <f>AF18+AF21</f>
        <v>0</v>
      </c>
    </row>
    <row r="25" spans="1:32" ht="15" customHeight="1" x14ac:dyDescent="0.2">
      <c r="A25" s="242"/>
      <c r="B25" s="243"/>
      <c r="C25" s="243"/>
      <c r="D25" s="243"/>
      <c r="E25" s="243"/>
      <c r="F25" s="243"/>
      <c r="G25" s="243"/>
      <c r="H25" s="243"/>
      <c r="I25" s="243"/>
      <c r="J25" s="243"/>
      <c r="K25" s="243"/>
      <c r="L25" s="243"/>
      <c r="M25" s="243"/>
      <c r="N25" s="244"/>
      <c r="AB25" s="94" t="str">
        <f>IF(OR(AB19="",AB22=""),"",AB24)</f>
        <v/>
      </c>
      <c r="AC25" s="175"/>
      <c r="AD25" s="94" t="str">
        <f>IF(OR(AD19="",AD22=""),"",AD24)</f>
        <v/>
      </c>
      <c r="AE25" s="94" t="str">
        <f>IF(OR(AE19="",AE22=""),"",AE24)</f>
        <v/>
      </c>
      <c r="AF25" s="94" t="str">
        <f>IF(OR(AF19="",AF22=""),"",AF24)</f>
        <v/>
      </c>
    </row>
    <row r="26" spans="1:32" ht="15" customHeight="1" x14ac:dyDescent="0.2">
      <c r="A26" s="245"/>
      <c r="B26" s="246"/>
      <c r="C26" s="246"/>
      <c r="D26" s="246"/>
      <c r="E26" s="246"/>
      <c r="F26" s="246"/>
      <c r="G26" s="246"/>
      <c r="H26" s="246"/>
      <c r="I26" s="246"/>
      <c r="J26" s="246"/>
      <c r="K26" s="246"/>
      <c r="L26" s="246"/>
      <c r="M26" s="246"/>
      <c r="N26" s="247"/>
      <c r="AC26" s="175"/>
    </row>
    <row r="27" spans="1:32" ht="15" customHeight="1" x14ac:dyDescent="0.2">
      <c r="A27" s="245"/>
      <c r="B27" s="246"/>
      <c r="C27" s="246"/>
      <c r="D27" s="246"/>
      <c r="E27" s="246"/>
      <c r="F27" s="246"/>
      <c r="G27" s="246"/>
      <c r="H27" s="246"/>
      <c r="I27" s="246"/>
      <c r="J27" s="246"/>
      <c r="K27" s="246"/>
      <c r="L27" s="246"/>
      <c r="M27" s="246"/>
      <c r="N27" s="247"/>
      <c r="AC27" s="175"/>
    </row>
    <row r="28" spans="1:32" ht="15" customHeight="1" x14ac:dyDescent="0.2">
      <c r="A28" s="245"/>
      <c r="B28" s="246"/>
      <c r="C28" s="246"/>
      <c r="D28" s="246"/>
      <c r="E28" s="246"/>
      <c r="F28" s="246"/>
      <c r="G28" s="246"/>
      <c r="H28" s="246"/>
      <c r="I28" s="246"/>
      <c r="J28" s="246"/>
      <c r="K28" s="246"/>
      <c r="L28" s="246"/>
      <c r="M28" s="246"/>
      <c r="N28" s="247"/>
      <c r="AC28" s="175"/>
    </row>
    <row r="29" spans="1:32" ht="15" customHeight="1" x14ac:dyDescent="0.2">
      <c r="A29" s="245"/>
      <c r="B29" s="246"/>
      <c r="C29" s="246"/>
      <c r="D29" s="246"/>
      <c r="E29" s="246"/>
      <c r="F29" s="246"/>
      <c r="G29" s="246"/>
      <c r="H29" s="246"/>
      <c r="I29" s="246"/>
      <c r="J29" s="246"/>
      <c r="K29" s="246"/>
      <c r="L29" s="246"/>
      <c r="M29" s="246"/>
      <c r="N29" s="247"/>
      <c r="AC29" s="175"/>
    </row>
    <row r="30" spans="1:32" ht="15" customHeight="1" x14ac:dyDescent="0.2">
      <c r="A30" s="245"/>
      <c r="B30" s="246"/>
      <c r="C30" s="246"/>
      <c r="D30" s="246"/>
      <c r="E30" s="246"/>
      <c r="F30" s="246"/>
      <c r="G30" s="246"/>
      <c r="H30" s="246"/>
      <c r="I30" s="246"/>
      <c r="J30" s="246"/>
      <c r="K30" s="246"/>
      <c r="L30" s="246"/>
      <c r="M30" s="246"/>
      <c r="N30" s="247"/>
      <c r="AC30" s="175"/>
    </row>
    <row r="31" spans="1:32" ht="15" customHeight="1" x14ac:dyDescent="0.2">
      <c r="A31" s="245"/>
      <c r="B31" s="246"/>
      <c r="C31" s="246"/>
      <c r="D31" s="246"/>
      <c r="E31" s="246"/>
      <c r="F31" s="246"/>
      <c r="G31" s="246"/>
      <c r="H31" s="246"/>
      <c r="I31" s="246"/>
      <c r="J31" s="246"/>
      <c r="K31" s="246"/>
      <c r="L31" s="246"/>
      <c r="M31" s="246"/>
      <c r="N31" s="247"/>
      <c r="AC31" s="175"/>
    </row>
    <row r="32" spans="1:32" ht="15" customHeight="1" x14ac:dyDescent="0.2">
      <c r="A32" s="248"/>
      <c r="B32" s="249"/>
      <c r="C32" s="249"/>
      <c r="D32" s="249"/>
      <c r="E32" s="249"/>
      <c r="F32" s="249"/>
      <c r="G32" s="249"/>
      <c r="H32" s="249"/>
      <c r="I32" s="249"/>
      <c r="J32" s="249"/>
      <c r="K32" s="249"/>
      <c r="L32" s="249"/>
      <c r="M32" s="249"/>
      <c r="N32" s="250"/>
      <c r="AC32" s="175"/>
    </row>
    <row r="33" spans="1:29" ht="15" customHeight="1" x14ac:dyDescent="0.2">
      <c r="A33" s="66"/>
      <c r="N33" s="64"/>
      <c r="AC33" s="175"/>
    </row>
    <row r="34" spans="1:29" ht="15" customHeight="1" x14ac:dyDescent="0.2">
      <c r="A34" s="251" t="s">
        <v>40</v>
      </c>
      <c r="B34" s="252"/>
      <c r="C34" s="252"/>
      <c r="D34" s="252"/>
      <c r="E34" s="252"/>
      <c r="F34" s="252"/>
      <c r="G34" s="252"/>
      <c r="H34" s="252"/>
      <c r="I34" s="252"/>
      <c r="J34" s="252"/>
      <c r="K34" s="252"/>
      <c r="L34" s="252"/>
      <c r="M34" s="252"/>
      <c r="N34" s="253"/>
      <c r="AC34" s="175"/>
    </row>
    <row r="35" spans="1:29" ht="15" customHeight="1" x14ac:dyDescent="0.2">
      <c r="A35" s="254" t="s">
        <v>41</v>
      </c>
      <c r="B35" s="255"/>
      <c r="C35" s="255"/>
      <c r="D35" s="255"/>
      <c r="E35" s="255"/>
      <c r="F35" s="255"/>
      <c r="G35" s="255"/>
      <c r="H35" s="255"/>
      <c r="I35" s="255"/>
      <c r="J35" s="255"/>
      <c r="K35" s="255"/>
      <c r="L35" s="255"/>
      <c r="M35" s="255"/>
      <c r="N35" s="256"/>
      <c r="AC35" s="175"/>
    </row>
    <row r="36" spans="1:29" ht="15" customHeight="1" x14ac:dyDescent="0.2">
      <c r="A36" s="374" t="s">
        <v>42</v>
      </c>
      <c r="B36" s="375"/>
      <c r="C36" s="375"/>
      <c r="D36" s="375"/>
      <c r="E36" s="375"/>
      <c r="F36" s="375"/>
      <c r="G36" s="375"/>
      <c r="H36" s="375"/>
      <c r="I36" s="375"/>
      <c r="J36" s="375"/>
      <c r="K36" s="375"/>
      <c r="L36" s="375"/>
      <c r="M36" s="375"/>
      <c r="N36" s="376"/>
      <c r="AC36" s="175"/>
    </row>
    <row r="37" spans="1:29" ht="15" customHeight="1" x14ac:dyDescent="0.2">
      <c r="A37" s="374"/>
      <c r="B37" s="375"/>
      <c r="C37" s="375"/>
      <c r="D37" s="375"/>
      <c r="E37" s="375"/>
      <c r="F37" s="375"/>
      <c r="G37" s="375"/>
      <c r="H37" s="375"/>
      <c r="I37" s="375"/>
      <c r="J37" s="375"/>
      <c r="K37" s="375"/>
      <c r="L37" s="375"/>
      <c r="M37" s="375"/>
      <c r="N37" s="376"/>
      <c r="AC37" s="175"/>
    </row>
    <row r="38" spans="1:29" ht="15" customHeight="1" x14ac:dyDescent="0.2">
      <c r="A38" s="374"/>
      <c r="B38" s="375"/>
      <c r="C38" s="375"/>
      <c r="D38" s="375"/>
      <c r="E38" s="375"/>
      <c r="F38" s="375"/>
      <c r="G38" s="375"/>
      <c r="H38" s="375"/>
      <c r="I38" s="375"/>
      <c r="J38" s="375"/>
      <c r="K38" s="375"/>
      <c r="L38" s="375"/>
      <c r="M38" s="375"/>
      <c r="N38" s="376"/>
      <c r="AC38" s="175"/>
    </row>
    <row r="39" spans="1:29" ht="15" customHeight="1" x14ac:dyDescent="0.2">
      <c r="A39" s="377"/>
      <c r="B39" s="378"/>
      <c r="C39" s="378"/>
      <c r="D39" s="378"/>
      <c r="E39" s="378"/>
      <c r="F39" s="378"/>
      <c r="G39" s="378"/>
      <c r="H39" s="378"/>
      <c r="I39" s="378"/>
      <c r="J39" s="378"/>
      <c r="K39" s="378"/>
      <c r="L39" s="378"/>
      <c r="M39" s="378"/>
      <c r="N39" s="379"/>
      <c r="AC39" s="175"/>
    </row>
    <row r="40" spans="1:29" ht="15" customHeight="1" x14ac:dyDescent="0.2">
      <c r="A40" s="380" t="s">
        <v>43</v>
      </c>
      <c r="B40" s="381"/>
      <c r="C40" s="384"/>
      <c r="D40" s="385"/>
      <c r="E40" s="385"/>
      <c r="F40" s="385"/>
      <c r="G40" s="385"/>
      <c r="H40" s="385"/>
      <c r="I40" s="386"/>
      <c r="J40" s="216" t="s">
        <v>44</v>
      </c>
      <c r="K40" s="217"/>
      <c r="L40" s="338"/>
      <c r="M40" s="339"/>
      <c r="N40" s="340"/>
      <c r="AC40" s="175"/>
    </row>
    <row r="41" spans="1:29" ht="15" customHeight="1" x14ac:dyDescent="0.2">
      <c r="A41" s="382"/>
      <c r="B41" s="383"/>
      <c r="C41" s="387"/>
      <c r="D41" s="388"/>
      <c r="E41" s="388"/>
      <c r="F41" s="388"/>
      <c r="G41" s="388"/>
      <c r="H41" s="388"/>
      <c r="I41" s="389"/>
      <c r="J41" s="218"/>
      <c r="K41" s="219"/>
      <c r="L41" s="341"/>
      <c r="M41" s="342"/>
      <c r="N41" s="343"/>
      <c r="AC41" s="175"/>
    </row>
    <row r="42" spans="1:29" ht="15" customHeight="1" x14ac:dyDescent="0.2">
      <c r="A42" s="225" t="s">
        <v>45</v>
      </c>
      <c r="B42" s="226"/>
      <c r="C42" s="226"/>
      <c r="D42" s="226"/>
      <c r="E42" s="226"/>
      <c r="F42" s="226"/>
      <c r="G42" s="226"/>
      <c r="H42" s="226"/>
      <c r="I42" s="226"/>
      <c r="J42" s="226"/>
      <c r="K42" s="226"/>
      <c r="L42" s="226"/>
      <c r="M42" s="226"/>
      <c r="N42" s="227"/>
      <c r="AC42" s="175"/>
    </row>
    <row r="43" spans="1:29" ht="15" customHeight="1" x14ac:dyDescent="0.2">
      <c r="A43" s="228" t="s">
        <v>46</v>
      </c>
      <c r="B43" s="229"/>
      <c r="C43" s="229"/>
      <c r="D43" s="229"/>
      <c r="E43" s="229"/>
      <c r="F43" s="229"/>
      <c r="G43" s="229"/>
      <c r="H43" s="229"/>
      <c r="I43" s="229"/>
      <c r="J43" s="229"/>
      <c r="K43" s="229"/>
      <c r="L43" s="229"/>
      <c r="M43" s="229"/>
      <c r="N43" s="230"/>
      <c r="AC43" s="175"/>
    </row>
    <row r="44" spans="1:29" ht="15" customHeight="1" x14ac:dyDescent="0.2">
      <c r="A44" s="228"/>
      <c r="B44" s="229"/>
      <c r="C44" s="229"/>
      <c r="D44" s="229"/>
      <c r="E44" s="229"/>
      <c r="F44" s="229"/>
      <c r="G44" s="229"/>
      <c r="H44" s="229"/>
      <c r="I44" s="229"/>
      <c r="J44" s="229"/>
      <c r="K44" s="229"/>
      <c r="L44" s="229"/>
      <c r="M44" s="229"/>
      <c r="N44" s="230"/>
      <c r="AC44" s="175"/>
    </row>
    <row r="45" spans="1:29" ht="15" customHeight="1" x14ac:dyDescent="0.2">
      <c r="A45" s="228"/>
      <c r="B45" s="229"/>
      <c r="C45" s="229"/>
      <c r="D45" s="229"/>
      <c r="E45" s="229"/>
      <c r="F45" s="229"/>
      <c r="G45" s="229"/>
      <c r="H45" s="229"/>
      <c r="I45" s="229"/>
      <c r="J45" s="229"/>
      <c r="K45" s="229"/>
      <c r="L45" s="229"/>
      <c r="M45" s="229"/>
      <c r="N45" s="230"/>
      <c r="AC45" s="175"/>
    </row>
    <row r="46" spans="1:29" ht="15" customHeight="1" x14ac:dyDescent="0.2">
      <c r="A46" s="231" t="s">
        <v>43</v>
      </c>
      <c r="B46" s="232"/>
      <c r="C46" s="235"/>
      <c r="D46" s="235"/>
      <c r="E46" s="235"/>
      <c r="F46" s="235"/>
      <c r="G46" s="235"/>
      <c r="H46" s="235"/>
      <c r="I46" s="235"/>
      <c r="J46" s="220" t="s">
        <v>44</v>
      </c>
      <c r="K46" s="220"/>
      <c r="L46" s="237"/>
      <c r="M46" s="238"/>
      <c r="N46" s="239"/>
      <c r="AC46" s="175"/>
    </row>
    <row r="47" spans="1:29" ht="15" customHeight="1" thickBot="1" x14ac:dyDescent="0.25">
      <c r="A47" s="233"/>
      <c r="B47" s="234"/>
      <c r="C47" s="236"/>
      <c r="D47" s="236"/>
      <c r="E47" s="236"/>
      <c r="F47" s="236"/>
      <c r="G47" s="236"/>
      <c r="H47" s="236"/>
      <c r="I47" s="236"/>
      <c r="J47" s="221"/>
      <c r="K47" s="221"/>
      <c r="L47" s="240"/>
      <c r="M47" s="240"/>
      <c r="N47" s="241"/>
      <c r="AC47" s="175"/>
    </row>
    <row r="48" spans="1:29" ht="15" customHeight="1" thickBot="1" x14ac:dyDescent="0.25">
      <c r="A48" s="37"/>
      <c r="B48" s="37"/>
      <c r="C48" s="38"/>
      <c r="D48" s="38"/>
      <c r="E48" s="38"/>
      <c r="F48" s="38"/>
      <c r="G48" s="38"/>
      <c r="H48" s="38"/>
      <c r="I48" s="38"/>
      <c r="J48" s="39"/>
      <c r="K48" s="39"/>
      <c r="L48" s="40"/>
      <c r="M48" s="40"/>
      <c r="N48" s="40"/>
      <c r="AC48" s="175"/>
    </row>
    <row r="49" spans="1:32" ht="15" customHeight="1" thickTop="1" x14ac:dyDescent="0.2">
      <c r="A49" s="327" t="s">
        <v>47</v>
      </c>
      <c r="B49" s="328"/>
      <c r="C49" s="328"/>
      <c r="D49" s="328"/>
      <c r="E49" s="328"/>
      <c r="F49" s="328"/>
      <c r="G49" s="328"/>
      <c r="H49" s="328"/>
      <c r="I49" s="328"/>
      <c r="J49" s="328"/>
      <c r="K49" s="328"/>
      <c r="L49" s="328"/>
      <c r="M49" s="328"/>
      <c r="N49" s="329"/>
      <c r="AB49" s="94" t="s">
        <v>48</v>
      </c>
      <c r="AC49" s="175"/>
    </row>
    <row r="50" spans="1:32" ht="30" customHeight="1" x14ac:dyDescent="0.2">
      <c r="A50" s="330" t="s">
        <v>49</v>
      </c>
      <c r="B50" s="288"/>
      <c r="C50" s="289"/>
      <c r="D50" s="290"/>
      <c r="E50" s="290"/>
      <c r="F50" s="290"/>
      <c r="G50" s="290"/>
      <c r="H50" s="290"/>
      <c r="I50" s="290"/>
      <c r="J50" s="290"/>
      <c r="K50" s="290"/>
      <c r="L50" s="290"/>
      <c r="M50" s="290"/>
      <c r="N50" s="331"/>
      <c r="AB50" s="94">
        <f>G57/1440</f>
        <v>0</v>
      </c>
      <c r="AC50" s="175"/>
      <c r="AD50" s="94">
        <f>L57/60</f>
        <v>0</v>
      </c>
      <c r="AE50" s="94">
        <f>M57/60</f>
        <v>0</v>
      </c>
      <c r="AF50" s="94">
        <f>N57/60</f>
        <v>0</v>
      </c>
    </row>
    <row r="51" spans="1:32" ht="30" customHeight="1" x14ac:dyDescent="0.2">
      <c r="A51" s="330" t="s">
        <v>50</v>
      </c>
      <c r="B51" s="288"/>
      <c r="C51" s="289"/>
      <c r="D51" s="290"/>
      <c r="E51" s="290"/>
      <c r="F51" s="290"/>
      <c r="G51" s="290"/>
      <c r="H51" s="290"/>
      <c r="I51" s="290"/>
      <c r="J51" s="290"/>
      <c r="K51" s="290"/>
      <c r="L51" s="290"/>
      <c r="M51" s="290"/>
      <c r="N51" s="331"/>
      <c r="AB51" s="94" t="s">
        <v>51</v>
      </c>
      <c r="AC51" s="175"/>
    </row>
    <row r="52" spans="1:32" ht="30" customHeight="1" x14ac:dyDescent="0.2">
      <c r="A52" s="330" t="s">
        <v>52</v>
      </c>
      <c r="B52" s="288"/>
      <c r="C52" s="289"/>
      <c r="D52" s="290"/>
      <c r="E52" s="290"/>
      <c r="F52" s="290"/>
      <c r="G52" s="290"/>
      <c r="H52" s="290"/>
      <c r="I52" s="290"/>
      <c r="J52" s="290"/>
      <c r="K52" s="290"/>
      <c r="L52" s="290"/>
      <c r="M52" s="290"/>
      <c r="N52" s="331"/>
      <c r="AB52" s="94">
        <f>I57/1440/60</f>
        <v>0</v>
      </c>
      <c r="AC52" s="175"/>
    </row>
    <row r="53" spans="1:32" ht="15" customHeight="1" x14ac:dyDescent="0.2">
      <c r="A53" s="332" t="s">
        <v>53</v>
      </c>
      <c r="B53" s="297"/>
      <c r="C53" s="298" t="s">
        <v>54</v>
      </c>
      <c r="D53" s="299"/>
      <c r="E53" s="299"/>
      <c r="F53" s="299"/>
      <c r="G53" s="299"/>
      <c r="H53" s="299"/>
      <c r="I53" s="299"/>
      <c r="J53" s="299"/>
      <c r="K53" s="299"/>
      <c r="L53" s="299"/>
      <c r="M53" s="333"/>
      <c r="N53" s="45"/>
      <c r="AC53" s="175"/>
    </row>
    <row r="54" spans="1:32" ht="15" customHeight="1" x14ac:dyDescent="0.2">
      <c r="A54" s="330" t="s">
        <v>55</v>
      </c>
      <c r="B54" s="288"/>
      <c r="C54" s="334" t="s">
        <v>54</v>
      </c>
      <c r="D54" s="335"/>
      <c r="E54" s="335"/>
      <c r="F54" s="335"/>
      <c r="G54" s="335"/>
      <c r="H54" s="335"/>
      <c r="I54" s="335"/>
      <c r="J54" s="335"/>
      <c r="K54" s="335"/>
      <c r="L54" s="335"/>
      <c r="M54" s="335"/>
      <c r="N54" s="46"/>
      <c r="AB54" s="94" t="s">
        <v>56</v>
      </c>
      <c r="AC54" s="175"/>
    </row>
    <row r="55" spans="1:32" ht="15" customHeight="1" x14ac:dyDescent="0.2">
      <c r="A55" s="47"/>
      <c r="B55" s="48"/>
      <c r="C55" s="48"/>
      <c r="D55" s="48"/>
      <c r="E55" s="48"/>
      <c r="F55" s="48"/>
      <c r="G55" s="48"/>
      <c r="H55" s="48"/>
      <c r="I55" s="49"/>
      <c r="J55" s="50"/>
      <c r="K55" s="50"/>
      <c r="L55" s="51"/>
      <c r="M55" s="51"/>
      <c r="N55" s="52"/>
      <c r="AB55" s="94">
        <f>IF(C58="Select",6,IF(C58="Pre-difficulty Level 1 (Less Difficult)",0,IF(C58="Difficulty Level 1 (Less Difficult)",1,IF(C58="Difficulty Level 2 (Less Difficult)",2,IF(C58="Difficulty Level 3 (Less Difficult)",3,IF(C58="Difficulty Level 4 (Standard)",4,IF(C58="Difficulty Level 5+ (More Difficult)",5,"")))))))</f>
        <v>6</v>
      </c>
      <c r="AC55" s="175">
        <f>IF(AF55&lt;6,AF55,IF(AE55&lt;6,AE55,IF(AD55&lt;6,AD55,6)))</f>
        <v>6</v>
      </c>
      <c r="AD55" s="94">
        <f>IF(L58="",6,IF(L58="Pre",0,IF(L58=1,1,IF(L58=2,2,IF(L58=3,3,IF(L58=4,4,IF(L58="5+",5,"")))))))</f>
        <v>6</v>
      </c>
      <c r="AE55" s="94">
        <f>IF(M58="",6,IF(M58="Pre",0,IF(M58=1,1,IF(M58=2,2,IF(M58=3,3,IF(M58=4,4,IF(M58="5+",5,"")))))))</f>
        <v>6</v>
      </c>
      <c r="AF55" s="94">
        <f>IF(N58="",6,IF(N58="Pre",0,IF(N58=1,1,IF(N58=2,2,IF(N58=3,3,IF(N58=4,4,IF(N58="5+",5,"")))))))</f>
        <v>6</v>
      </c>
    </row>
    <row r="56" spans="1:32" ht="15" customHeight="1" x14ac:dyDescent="0.2">
      <c r="A56" s="336" t="s">
        <v>57</v>
      </c>
      <c r="B56" s="337"/>
      <c r="C56" s="337"/>
      <c r="D56" s="337"/>
      <c r="E56" s="337"/>
      <c r="F56" s="337"/>
      <c r="G56" s="337"/>
      <c r="H56" s="337"/>
      <c r="I56" s="337"/>
      <c r="J56" s="302" t="s">
        <v>11</v>
      </c>
      <c r="K56" s="302"/>
      <c r="L56" s="85" t="s">
        <v>27</v>
      </c>
      <c r="M56" s="85" t="s">
        <v>28</v>
      </c>
      <c r="N56" s="86" t="s">
        <v>29</v>
      </c>
      <c r="AB56" s="94" t="s">
        <v>58</v>
      </c>
      <c r="AC56" s="175"/>
    </row>
    <row r="57" spans="1:32" ht="15" customHeight="1" x14ac:dyDescent="0.2">
      <c r="A57" s="319" t="s">
        <v>59</v>
      </c>
      <c r="B57" s="283"/>
      <c r="C57" s="11"/>
      <c r="D57" s="11"/>
      <c r="E57" s="11"/>
      <c r="F57" s="12" t="s">
        <v>60</v>
      </c>
      <c r="G57" s="22"/>
      <c r="H57" s="13" t="s">
        <v>61</v>
      </c>
      <c r="I57" s="23"/>
      <c r="J57" s="26"/>
      <c r="K57" s="83"/>
      <c r="L57" s="183"/>
      <c r="M57" s="184"/>
      <c r="N57" s="185"/>
      <c r="AB57" s="94">
        <f>SUM(AB63+I61+I62)</f>
        <v>0</v>
      </c>
      <c r="AC57" s="175">
        <f>SUM(K60:K62)</f>
        <v>0</v>
      </c>
      <c r="AD57" s="94">
        <f>SUM(L60:L62)</f>
        <v>0</v>
      </c>
      <c r="AE57" s="94">
        <f>SUM(M60:M62)</f>
        <v>0</v>
      </c>
      <c r="AF57" s="94">
        <f>SUM(N60:N62)</f>
        <v>0</v>
      </c>
    </row>
    <row r="58" spans="1:32" ht="15" customHeight="1" x14ac:dyDescent="0.2">
      <c r="A58" s="319" t="s">
        <v>62</v>
      </c>
      <c r="B58" s="320"/>
      <c r="C58" s="321" t="s">
        <v>54</v>
      </c>
      <c r="D58" s="322"/>
      <c r="E58" s="322"/>
      <c r="F58" s="322"/>
      <c r="G58" s="322"/>
      <c r="H58" s="322"/>
      <c r="I58" s="323"/>
      <c r="J58" s="26"/>
      <c r="K58" s="171" t="str">
        <f>IF(AC55=6,"",IF(AB55=AC55,"",IF(AC55=5,"5+",IF(AC55=4,AC55,IF(AC55=3,AC55,IF(AC55=2,AC55,IF(AC55=1,AC55,IF(AC55=0,"Pre",""))))))))</f>
        <v/>
      </c>
      <c r="L58" s="90"/>
      <c r="M58" s="91"/>
      <c r="N58" s="92"/>
      <c r="AB58" s="94" t="s">
        <v>63</v>
      </c>
      <c r="AC58" s="175"/>
    </row>
    <row r="59" spans="1:32" ht="60" customHeight="1" x14ac:dyDescent="0.2">
      <c r="A59" s="324" t="s">
        <v>64</v>
      </c>
      <c r="B59" s="325"/>
      <c r="C59" s="211"/>
      <c r="D59" s="212"/>
      <c r="E59" s="212"/>
      <c r="F59" s="212"/>
      <c r="G59" s="212"/>
      <c r="H59" s="212"/>
      <c r="I59" s="213"/>
      <c r="J59" s="27"/>
      <c r="K59" s="84"/>
      <c r="L59" s="16"/>
      <c r="M59" s="14"/>
      <c r="N59" s="53"/>
      <c r="P59" s="2" t="s">
        <v>65</v>
      </c>
      <c r="AB59" s="94" t="str">
        <f>IF(I60="","",IF(I61="","",IF(I62="","",IF(AB57&gt;-1,AB57,""))))</f>
        <v/>
      </c>
      <c r="AC59" s="175" t="str">
        <f>IF(K60="","",IF(K61="","",IF(K62="","",IF(AC57&gt;-1,AC57,""))))</f>
        <v/>
      </c>
      <c r="AD59" s="94" t="str">
        <f>IF(L60="","",IF(L61="","",IF(L62="","",IF(AD57&gt;-1,AD57,""))))</f>
        <v/>
      </c>
      <c r="AE59" s="94" t="str">
        <f>IF(M60="","",IF(M61="","",IF(M62="","",IF(AE57&gt;-1,AE57,""))))</f>
        <v/>
      </c>
      <c r="AF59" s="94" t="str">
        <f>IF(N60="","",IF(N61="","",IF(N62="","",IF(AF57&gt;-1,AF57,""))))</f>
        <v/>
      </c>
    </row>
    <row r="60" spans="1:32" ht="85" customHeight="1" x14ac:dyDescent="0.2">
      <c r="A60" s="326" t="str">
        <f>IF(C58="Select",Pulldown!D5,IF(C58="Pre-difficulty Level 1 (Less Difficult)",Pulldown!D2,IF(C58="Difficulty Level 1 (Less Difficult)",Pulldown!D3,IF(C58="Difficulty Level 2 (Less Difficult)",Pulldown!D4,Pulldown!D5))))</f>
        <v xml:space="preserve">Grid 1: Technical control - Technique </v>
      </c>
      <c r="B60" s="281"/>
      <c r="C60" s="305"/>
      <c r="D60" s="306"/>
      <c r="E60" s="306"/>
      <c r="F60" s="306"/>
      <c r="G60" s="306"/>
      <c r="H60" s="307"/>
      <c r="I60" s="24"/>
      <c r="J60" s="28" t="s">
        <v>66</v>
      </c>
      <c r="K60" s="151" t="str">
        <f>IF(AND(AC55=6,I60=AB63),"",IF(AB55&lt;&gt;AC55,AC63,IF(I60=AC63,"",AC63)))</f>
        <v/>
      </c>
      <c r="L60" s="152"/>
      <c r="M60" s="153"/>
      <c r="N60" s="154"/>
      <c r="P60" s="257"/>
      <c r="Q60" s="258"/>
      <c r="R60" s="258"/>
      <c r="S60" s="259"/>
      <c r="AB60" s="94" t="s">
        <v>67</v>
      </c>
      <c r="AC60" s="175"/>
    </row>
    <row r="61" spans="1:32" ht="85" customHeight="1" x14ac:dyDescent="0.2">
      <c r="A61" s="303" t="s">
        <v>68</v>
      </c>
      <c r="B61" s="304"/>
      <c r="C61" s="305"/>
      <c r="D61" s="306"/>
      <c r="E61" s="306"/>
      <c r="F61" s="306"/>
      <c r="G61" s="306"/>
      <c r="H61" s="307"/>
      <c r="I61" s="24"/>
      <c r="J61" s="29" t="s">
        <v>66</v>
      </c>
      <c r="K61" s="151" t="str">
        <f>IF(AC55=6,"",IF(AB55=AC55,"",I61))</f>
        <v/>
      </c>
      <c r="L61" s="152"/>
      <c r="M61" s="153"/>
      <c r="N61" s="154"/>
      <c r="P61" s="260"/>
      <c r="Q61" s="261"/>
      <c r="R61" s="261"/>
      <c r="S61" s="262"/>
      <c r="T61" s="5"/>
      <c r="AB61" s="94" t="str">
        <f>IF(AB59="","",IF(AB55=6,"",IF(AB59=0,0,IF(AB55&lt;4,VLOOKUP(AB59,'Levels Grid'!A:D,1,0),IF(AB55=4,VLOOKUP(AB59,'Levels Grid'!A:D,3,0),IF(AB55=5,VLOOKUP(AB59,'Levels Grid'!A:D,4,0),))))))</f>
        <v/>
      </c>
      <c r="AC61" s="175" t="str">
        <f>IF(AC59="","",IF(AC55=6,"",IF(AC59=0,0,IF(AC55&lt;4,VLOOKUP(AC59,'Levels Grid'!A:D,1,0),IF(AC55=4,VLOOKUP(AC59,'Levels Grid'!A:D,3,0),IF(AC55=5,VLOOKUP(AC59,'Levels Grid'!A:D,4,0),))))))</f>
        <v/>
      </c>
      <c r="AD61" s="94" t="str">
        <f>IF(AD59="","",IF(AD55=6,"",IF(AD59=0,0,IF(AD55&lt;4,VLOOKUP(AD59,'Levels Grid'!A:D,1,0),IF(AD55=4,VLOOKUP(AD59,'Levels Grid'!A:D,3,0),IF(AD55=5,VLOOKUP(AD59,'Levels Grid'!A:D,4,0),))))))</f>
        <v/>
      </c>
      <c r="AE61" s="94" t="str">
        <f>IF(AE59="","",IF(AE55=6,"",IF(AE59=0,0,IF(AE55&lt;4,VLOOKUP(AE59,'Levels Grid'!A:D,1,0),IF(AE55=4,VLOOKUP(AE59,'Levels Grid'!A:D,3,0),IF(AE55=5,VLOOKUP(AE59,'Levels Grid'!A:D,4,0),))))))</f>
        <v/>
      </c>
      <c r="AF61" s="94" t="str">
        <f>IF(AF59="","",IF(AF55=6,"",IF(AF59=0,0,IF(AF55&lt;4,VLOOKUP(AF59,'Levels Grid'!A:D,1,0),IF(AF55=4,VLOOKUP(AF59,'Levels Grid'!A:D,3,0),IF(AF55=5,VLOOKUP(AF59,'Levels Grid'!A:D,4,0),))))))</f>
        <v/>
      </c>
    </row>
    <row r="62" spans="1:32" ht="85" customHeight="1" x14ac:dyDescent="0.2">
      <c r="A62" s="303" t="s">
        <v>69</v>
      </c>
      <c r="B62" s="304"/>
      <c r="C62" s="305"/>
      <c r="D62" s="306"/>
      <c r="E62" s="306"/>
      <c r="F62" s="306"/>
      <c r="G62" s="306"/>
      <c r="H62" s="307"/>
      <c r="I62" s="24"/>
      <c r="J62" s="29" t="s">
        <v>66</v>
      </c>
      <c r="K62" s="151" t="str">
        <f>IF(AC55=6,"",IF(AB55=AC55,"",I62))</f>
        <v/>
      </c>
      <c r="L62" s="152"/>
      <c r="M62" s="153"/>
      <c r="N62" s="154"/>
      <c r="P62" s="260"/>
      <c r="Q62" s="261"/>
      <c r="R62" s="261"/>
      <c r="S62" s="262"/>
      <c r="AA62" s="175"/>
      <c r="AB62" s="175" t="s">
        <v>70</v>
      </c>
      <c r="AC62" s="175" t="s">
        <v>70</v>
      </c>
      <c r="AD62" s="179" t="str">
        <f>IF(AC61&lt;&gt;"",AC61,IF(AC80&lt;&gt;"",AB61,AC61))</f>
        <v/>
      </c>
      <c r="AE62" s="94" t="s">
        <v>71</v>
      </c>
    </row>
    <row r="63" spans="1:32" ht="15" customHeight="1" x14ac:dyDescent="0.2">
      <c r="A63" s="308" t="s">
        <v>72</v>
      </c>
      <c r="B63" s="309"/>
      <c r="C63" s="309"/>
      <c r="D63" s="309"/>
      <c r="E63" s="309"/>
      <c r="F63" s="309"/>
      <c r="G63" s="309"/>
      <c r="H63" s="310"/>
      <c r="I63" s="149" t="str">
        <f>AB59</f>
        <v/>
      </c>
      <c r="J63" s="29" t="s">
        <v>73</v>
      </c>
      <c r="K63" s="155" t="str">
        <f>AC59</f>
        <v/>
      </c>
      <c r="L63" s="156" t="str">
        <f>AD59</f>
        <v/>
      </c>
      <c r="M63" s="157" t="str">
        <f>AE59</f>
        <v/>
      </c>
      <c r="N63" s="158" t="str">
        <f>AF59</f>
        <v/>
      </c>
      <c r="P63" s="260"/>
      <c r="Q63" s="261"/>
      <c r="R63" s="261"/>
      <c r="S63" s="262"/>
      <c r="AA63" s="175"/>
      <c r="AB63" s="175">
        <f>IF(AB55=6,I60,IF(AB55&gt;2,I60,IF(AB55=2,AB64,IF(AB55=1,AB65,IF(AB55=0,AB66,"")))))</f>
        <v>0</v>
      </c>
      <c r="AC63" s="175">
        <f>IF(AC55=6,AB63,IF(AC55&gt;AB55,AB63,IF(AC55&gt;2,AB66,IF(AC55=2,AC64,IF(AC55=1,AC65,IF(AC55=0,AC66,""))))))</f>
        <v>0</v>
      </c>
    </row>
    <row r="64" spans="1:32" ht="30" customHeight="1" x14ac:dyDescent="0.2">
      <c r="A64" s="311" t="s">
        <v>74</v>
      </c>
      <c r="B64" s="312"/>
      <c r="C64" s="312"/>
      <c r="D64" s="312"/>
      <c r="E64" s="312"/>
      <c r="F64" s="312"/>
      <c r="G64" s="312"/>
      <c r="H64" s="313"/>
      <c r="I64" s="150" t="str">
        <f>AB61</f>
        <v/>
      </c>
      <c r="J64" s="29" t="s">
        <v>75</v>
      </c>
      <c r="K64" s="159" t="str">
        <f>AC61</f>
        <v/>
      </c>
      <c r="L64" s="160" t="str">
        <f>AD61</f>
        <v/>
      </c>
      <c r="M64" s="161" t="str">
        <f>AE61</f>
        <v/>
      </c>
      <c r="N64" s="162" t="str">
        <f>AF61</f>
        <v/>
      </c>
      <c r="P64" s="260"/>
      <c r="Q64" s="261"/>
      <c r="R64" s="261"/>
      <c r="S64" s="262"/>
      <c r="AA64" s="175" t="s">
        <v>76</v>
      </c>
      <c r="AB64" s="175">
        <f>IF(AND(AB55=2,I60&gt;5),6,I60)</f>
        <v>0</v>
      </c>
      <c r="AC64" s="175">
        <f>IF(AND(AC55=2,I60&gt;5),6,I60)</f>
        <v>0</v>
      </c>
    </row>
    <row r="65" spans="1:32" ht="15" customHeight="1" x14ac:dyDescent="0.2">
      <c r="A65" s="54" t="s">
        <v>77</v>
      </c>
      <c r="B65" s="55"/>
      <c r="C65" s="56"/>
      <c r="D65" s="56"/>
      <c r="E65" s="56"/>
      <c r="F65" s="56"/>
      <c r="G65" s="57" t="s">
        <v>78</v>
      </c>
      <c r="H65" s="58"/>
      <c r="I65" s="58"/>
      <c r="J65" s="58"/>
      <c r="K65" s="58"/>
      <c r="L65" s="58"/>
      <c r="M65" s="58"/>
      <c r="N65" s="59"/>
      <c r="P65" s="260"/>
      <c r="Q65" s="261"/>
      <c r="R65" s="261"/>
      <c r="S65" s="262"/>
      <c r="AA65" s="175" t="s">
        <v>79</v>
      </c>
      <c r="AB65" s="175">
        <f>IF(AND(AB55=1,I60&gt;3),4,I60)</f>
        <v>0</v>
      </c>
      <c r="AC65" s="175">
        <f>IF(AND(AC55=1,I60&gt;3),4,I60)</f>
        <v>0</v>
      </c>
    </row>
    <row r="66" spans="1:32" ht="165" customHeight="1" thickBot="1" x14ac:dyDescent="0.25">
      <c r="A66" s="314"/>
      <c r="B66" s="315"/>
      <c r="C66" s="315"/>
      <c r="D66" s="315"/>
      <c r="E66" s="315"/>
      <c r="F66" s="316"/>
      <c r="G66" s="317"/>
      <c r="H66" s="315"/>
      <c r="I66" s="315"/>
      <c r="J66" s="315"/>
      <c r="K66" s="315"/>
      <c r="L66" s="315"/>
      <c r="M66" s="315"/>
      <c r="N66" s="318"/>
      <c r="P66" s="263"/>
      <c r="Q66" s="264"/>
      <c r="R66" s="264"/>
      <c r="S66" s="265"/>
      <c r="AA66" s="175" t="s">
        <v>80</v>
      </c>
      <c r="AB66" s="175">
        <f>IF(AND(AB55=0,I60&gt;1),2,I60)</f>
        <v>0</v>
      </c>
      <c r="AC66" s="175">
        <f>IF(AND(AC55=0,I60&gt;1),2,I60)</f>
        <v>0</v>
      </c>
    </row>
    <row r="67" spans="1:32" ht="15" customHeight="1" thickTop="1" thickBot="1" x14ac:dyDescent="0.25">
      <c r="A67" s="187"/>
      <c r="B67" s="187"/>
      <c r="C67" s="187"/>
      <c r="D67" s="187"/>
      <c r="E67" s="187"/>
      <c r="F67" s="187"/>
      <c r="G67" s="187"/>
      <c r="H67" s="187"/>
      <c r="I67" s="187"/>
      <c r="J67" s="187"/>
      <c r="K67" s="187"/>
      <c r="L67" s="187"/>
      <c r="M67" s="187"/>
      <c r="N67" s="187"/>
      <c r="P67" s="30"/>
      <c r="Q67" s="30"/>
      <c r="R67" s="30"/>
      <c r="S67" s="30"/>
      <c r="AA67" s="175"/>
      <c r="AB67" s="175"/>
      <c r="AC67" s="175"/>
    </row>
    <row r="68" spans="1:32" ht="15" customHeight="1" x14ac:dyDescent="0.2">
      <c r="A68" s="284" t="s">
        <v>81</v>
      </c>
      <c r="B68" s="285"/>
      <c r="C68" s="285"/>
      <c r="D68" s="285"/>
      <c r="E68" s="285"/>
      <c r="F68" s="285"/>
      <c r="G68" s="285"/>
      <c r="H68" s="285"/>
      <c r="I68" s="285"/>
      <c r="J68" s="285"/>
      <c r="K68" s="285"/>
      <c r="L68" s="285"/>
      <c r="M68" s="285"/>
      <c r="N68" s="286"/>
      <c r="AB68" s="94" t="s">
        <v>48</v>
      </c>
      <c r="AC68" s="175"/>
    </row>
    <row r="69" spans="1:32" ht="30" customHeight="1" x14ac:dyDescent="0.2">
      <c r="A69" s="287" t="s">
        <v>49</v>
      </c>
      <c r="B69" s="288"/>
      <c r="C69" s="289"/>
      <c r="D69" s="290"/>
      <c r="E69" s="290"/>
      <c r="F69" s="290"/>
      <c r="G69" s="290"/>
      <c r="H69" s="290"/>
      <c r="I69" s="290"/>
      <c r="J69" s="290"/>
      <c r="K69" s="290"/>
      <c r="L69" s="290"/>
      <c r="M69" s="290"/>
      <c r="N69" s="291"/>
      <c r="AB69" s="94">
        <f>G76/1440</f>
        <v>0</v>
      </c>
      <c r="AC69" s="175"/>
      <c r="AD69" s="94">
        <f>L76/60</f>
        <v>0</v>
      </c>
      <c r="AE69" s="94">
        <f>M76/60</f>
        <v>0</v>
      </c>
      <c r="AF69" s="94">
        <f>N76/60</f>
        <v>0</v>
      </c>
    </row>
    <row r="70" spans="1:32" ht="30" customHeight="1" x14ac:dyDescent="0.2">
      <c r="A70" s="287" t="s">
        <v>50</v>
      </c>
      <c r="B70" s="288"/>
      <c r="C70" s="290"/>
      <c r="D70" s="290"/>
      <c r="E70" s="290"/>
      <c r="F70" s="290"/>
      <c r="G70" s="290"/>
      <c r="H70" s="290"/>
      <c r="I70" s="290"/>
      <c r="J70" s="290"/>
      <c r="K70" s="290"/>
      <c r="L70" s="290"/>
      <c r="M70" s="290"/>
      <c r="N70" s="291"/>
      <c r="AB70" s="94" t="s">
        <v>51</v>
      </c>
      <c r="AC70" s="175"/>
    </row>
    <row r="71" spans="1:32" ht="30" customHeight="1" x14ac:dyDescent="0.2">
      <c r="A71" s="287" t="s">
        <v>52</v>
      </c>
      <c r="B71" s="288"/>
      <c r="C71" s="289"/>
      <c r="D71" s="290"/>
      <c r="E71" s="292"/>
      <c r="F71" s="15" t="s">
        <v>82</v>
      </c>
      <c r="G71" s="293"/>
      <c r="H71" s="294"/>
      <c r="I71" s="294"/>
      <c r="J71" s="294"/>
      <c r="K71" s="294"/>
      <c r="L71" s="294"/>
      <c r="M71" s="294"/>
      <c r="N71" s="295"/>
      <c r="AB71" s="94">
        <f>I76/1440/60</f>
        <v>0</v>
      </c>
      <c r="AC71" s="175"/>
    </row>
    <row r="72" spans="1:32" ht="15" customHeight="1" x14ac:dyDescent="0.2">
      <c r="A72" s="296" t="s">
        <v>53</v>
      </c>
      <c r="B72" s="297"/>
      <c r="C72" s="298" t="s">
        <v>54</v>
      </c>
      <c r="D72" s="299"/>
      <c r="E72" s="299"/>
      <c r="F72" s="299"/>
      <c r="G72" s="299"/>
      <c r="H72" s="299"/>
      <c r="I72" s="299"/>
      <c r="J72" s="299"/>
      <c r="K72" s="299"/>
      <c r="L72" s="299"/>
      <c r="M72" s="299"/>
      <c r="N72" s="72"/>
      <c r="AC72" s="175"/>
    </row>
    <row r="73" spans="1:32" ht="15" customHeight="1" x14ac:dyDescent="0.2">
      <c r="A73" s="287" t="s">
        <v>55</v>
      </c>
      <c r="B73" s="288"/>
      <c r="C73" s="298" t="s">
        <v>54</v>
      </c>
      <c r="D73" s="299"/>
      <c r="E73" s="299"/>
      <c r="F73" s="299"/>
      <c r="G73" s="299"/>
      <c r="H73" s="299"/>
      <c r="I73" s="299"/>
      <c r="J73" s="299"/>
      <c r="K73" s="299"/>
      <c r="L73" s="299"/>
      <c r="M73" s="299"/>
      <c r="N73" s="73"/>
      <c r="AB73" s="94" t="s">
        <v>56</v>
      </c>
      <c r="AC73" s="175"/>
    </row>
    <row r="74" spans="1:32" ht="15" customHeight="1" x14ac:dyDescent="0.2">
      <c r="A74" s="66"/>
      <c r="I74" s="74"/>
      <c r="J74" s="74"/>
      <c r="K74" s="74"/>
      <c r="L74" s="74"/>
      <c r="M74" s="74"/>
      <c r="N74" s="75"/>
      <c r="AB74" s="94">
        <f>IF(C77="Select",6,IF(C77="Pre-difficulty Level 1 (Less Difficult)",0,IF(C77="Difficulty Level 1 (Less Difficult)",1,IF(C77="Difficulty Level 2 (Less Difficult)",2,IF(C77="Difficulty Level 3 (Less Difficult)",3,IF(C77="Difficulty Level 4 (Standard)",4,IF(C77="Difficulty Level 5+ (More Difficult)",5,"")))))))</f>
        <v>6</v>
      </c>
      <c r="AC74" s="175">
        <f>IF(AF74&lt;6,AF74,IF(AE74&lt;6,AE74,IF(AD74&lt;6,AD74,6)))</f>
        <v>6</v>
      </c>
      <c r="AD74" s="94">
        <f>IF(L77="",6,IF(L77="Pre",0,IF(L77=1,1,IF(L77=2,2,IF(L77=3,3,IF(L77=4,4,IF(L77="5+",5,"")))))))</f>
        <v>6</v>
      </c>
      <c r="AE74" s="94">
        <f>IF(M77="",6,IF(M77="Pre",0,IF(M77=1,1,IF(M77=2,2,IF(M77=3,3,IF(M77=4,4,IF(M77="5+",5,"")))))))</f>
        <v>6</v>
      </c>
      <c r="AF74" s="94">
        <f>IF(N77="",6,IF(N77="Pre",0,IF(N77=1,1,IF(N77=2,2,IF(N77=3,3,IF(N77=4,4,IF(N77="5+",5,"")))))))</f>
        <v>6</v>
      </c>
    </row>
    <row r="75" spans="1:32" ht="15" customHeight="1" x14ac:dyDescent="0.2">
      <c r="A75" s="300" t="s">
        <v>57</v>
      </c>
      <c r="B75" s="301"/>
      <c r="C75" s="301"/>
      <c r="D75" s="301"/>
      <c r="E75" s="301"/>
      <c r="F75" s="301"/>
      <c r="G75" s="301"/>
      <c r="H75" s="301"/>
      <c r="I75" s="301"/>
      <c r="J75" s="302" t="s">
        <v>11</v>
      </c>
      <c r="K75" s="302"/>
      <c r="L75" s="87" t="s">
        <v>27</v>
      </c>
      <c r="M75" s="87" t="s">
        <v>28</v>
      </c>
      <c r="N75" s="88" t="s">
        <v>29</v>
      </c>
      <c r="AB75" s="94" t="s">
        <v>58</v>
      </c>
      <c r="AC75" s="175"/>
    </row>
    <row r="76" spans="1:32" ht="15" customHeight="1" x14ac:dyDescent="0.2">
      <c r="A76" s="282" t="s">
        <v>59</v>
      </c>
      <c r="B76" s="283"/>
      <c r="C76" s="11"/>
      <c r="D76" s="11"/>
      <c r="E76" s="11"/>
      <c r="F76" s="12" t="s">
        <v>60</v>
      </c>
      <c r="G76" s="22"/>
      <c r="H76" s="13" t="s">
        <v>61</v>
      </c>
      <c r="I76" s="23"/>
      <c r="J76" s="76"/>
      <c r="K76" s="76"/>
      <c r="L76" s="183"/>
      <c r="M76" s="184"/>
      <c r="N76" s="186"/>
      <c r="AB76" s="94">
        <f>SUM(AB86+I80+I81)</f>
        <v>0</v>
      </c>
      <c r="AC76" s="175">
        <f>SUM(K79:K81)</f>
        <v>0</v>
      </c>
      <c r="AD76" s="94">
        <f>SUM(L79:L81)</f>
        <v>0</v>
      </c>
      <c r="AE76" s="94">
        <f>SUM(M79:M81)</f>
        <v>0</v>
      </c>
      <c r="AF76" s="94">
        <f>SUM(N79:N81)</f>
        <v>0</v>
      </c>
    </row>
    <row r="77" spans="1:32" ht="15" customHeight="1" x14ac:dyDescent="0.2">
      <c r="A77" s="206" t="s">
        <v>62</v>
      </c>
      <c r="B77" s="207"/>
      <c r="C77" s="208" t="s">
        <v>54</v>
      </c>
      <c r="D77" s="208"/>
      <c r="E77" s="208"/>
      <c r="F77" s="208"/>
      <c r="G77" s="208"/>
      <c r="H77" s="208"/>
      <c r="I77" s="208"/>
      <c r="J77" s="76"/>
      <c r="K77" s="171" t="str">
        <f>IF(AC74=6,"",IF(AB74=AC74,"",IF(AC74=5,"5+",IF(AC74=4,AC74,IF(AC74=3,AC74,IF(AC74=2,AC74,IF(AC74=1,AC74,IF(AC74=0,"Pre",""))))))))</f>
        <v/>
      </c>
      <c r="L77" s="90"/>
      <c r="M77" s="91"/>
      <c r="N77" s="93"/>
      <c r="AB77" s="94" t="s">
        <v>63</v>
      </c>
      <c r="AC77" s="175"/>
    </row>
    <row r="78" spans="1:32" ht="60" customHeight="1" x14ac:dyDescent="0.2">
      <c r="A78" s="209" t="s">
        <v>64</v>
      </c>
      <c r="B78" s="210"/>
      <c r="C78" s="211"/>
      <c r="D78" s="212"/>
      <c r="E78" s="212"/>
      <c r="F78" s="212"/>
      <c r="G78" s="212"/>
      <c r="H78" s="212"/>
      <c r="I78" s="213"/>
      <c r="J78" s="76"/>
      <c r="K78" s="76"/>
      <c r="L78" s="16"/>
      <c r="M78" s="16"/>
      <c r="N78" s="77"/>
      <c r="P78" s="2" t="s">
        <v>65</v>
      </c>
      <c r="AB78" s="94" t="str">
        <f>IF(I79="","",IF(I80="","",IF(I81="","",IF(AB76&gt;-1,AB76,""))))</f>
        <v/>
      </c>
      <c r="AC78" s="175" t="str">
        <f>IF(K79="","",IF(K80="","",IF(K81="","",IF(AC76&gt;-1,AC76,""))))</f>
        <v/>
      </c>
      <c r="AD78" s="94" t="str">
        <f>IF(L79="","",IF(L80="","",IF(L81="","",IF(AD76&gt;-1,AD76,""))))</f>
        <v/>
      </c>
      <c r="AE78" s="94" t="str">
        <f>IF(M79="","",IF(M80="","",IF(M81="","",IF(AE76&gt;-1,AE76,""))))</f>
        <v/>
      </c>
      <c r="AF78" s="94" t="str">
        <f>IF(N79="","",IF(N80="","",IF(N81="","",IF(AF76&gt;-1,AF76,""))))</f>
        <v/>
      </c>
    </row>
    <row r="79" spans="1:32" ht="85" customHeight="1" x14ac:dyDescent="0.2">
      <c r="A79" s="280" t="str">
        <f>IF(C77="Select",Pulldown!D5,IF(C77="Pre-difficulty Level 1 (Less Difficult)",Pulldown!D2,IF(C77="Difficulty Level 1 (Less Difficult)",Pulldown!D3,IF(C77="Difficulty Level 2 (Less Difficult)",Pulldown!D4,Pulldown!D5))))</f>
        <v xml:space="preserve">Grid 1: Technical control - Technique </v>
      </c>
      <c r="B79" s="281"/>
      <c r="C79" s="211"/>
      <c r="D79" s="212"/>
      <c r="E79" s="212"/>
      <c r="F79" s="212"/>
      <c r="G79" s="212"/>
      <c r="H79" s="213"/>
      <c r="I79" s="25"/>
      <c r="J79" s="28" t="s">
        <v>66</v>
      </c>
      <c r="K79" s="151" t="str">
        <f>IF(AND(AC74=6,I79=AB86),"",IF(AB74&lt;&gt;AC74,AC86,IF(I79=AC86,"",AC86)))</f>
        <v/>
      </c>
      <c r="L79" s="163"/>
      <c r="M79" s="164"/>
      <c r="N79" s="165"/>
      <c r="P79" s="257"/>
      <c r="Q79" s="258"/>
      <c r="R79" s="258"/>
      <c r="S79" s="259"/>
      <c r="AB79" s="94" t="s">
        <v>67</v>
      </c>
      <c r="AC79" s="175"/>
    </row>
    <row r="80" spans="1:32" ht="85" customHeight="1" x14ac:dyDescent="0.2">
      <c r="A80" s="266" t="s">
        <v>68</v>
      </c>
      <c r="B80" s="267"/>
      <c r="C80" s="211"/>
      <c r="D80" s="212"/>
      <c r="E80" s="212"/>
      <c r="F80" s="212"/>
      <c r="G80" s="212"/>
      <c r="H80" s="213"/>
      <c r="I80" s="25"/>
      <c r="J80" s="29" t="s">
        <v>66</v>
      </c>
      <c r="K80" s="151" t="str">
        <f>IF(AC74=6,"",IF(AB74=AC74,"",I80))</f>
        <v/>
      </c>
      <c r="L80" s="163"/>
      <c r="M80" s="164"/>
      <c r="N80" s="165"/>
      <c r="P80" s="260"/>
      <c r="Q80" s="261"/>
      <c r="R80" s="261"/>
      <c r="S80" s="262"/>
      <c r="AB80" s="94" t="str">
        <f>IF(AB78="","",IF(AB74=6,"",IF(AB78=0,0,IF(AB74&lt;4,VLOOKUP(AB78,'Levels Grid'!A:D,1,0),IF(AB74=4,VLOOKUP(AB78,'Levels Grid'!A:D,3,0),IF(AB74=5,VLOOKUP(AB78,'Levels Grid'!A:D,4,0),))))))</f>
        <v/>
      </c>
      <c r="AC80" s="175" t="str">
        <f>IF(AC78="","",IF(AC74=6,"",IF(AC78=0,0,IF(AC74&lt;4,VLOOKUP(AC78,'Levels Grid'!A:D,1,0),IF(AC74=4,VLOOKUP(AC78,'Levels Grid'!A:D,3,0),IF(AC74=5,VLOOKUP(AC78,'Levels Grid'!A:D,4,0),))))))</f>
        <v/>
      </c>
      <c r="AD80" s="94" t="str">
        <f>IF(AD78="","",IF(AD74=6,"",IF(AD78=0,0,IF(AD74&lt;4,VLOOKUP(AD78,'Levels Grid'!A:D,1,0),IF(AD74=4,VLOOKUP(AD78,'Levels Grid'!A:D,3,0),IF(AD74=5,VLOOKUP(AD78,'Levels Grid'!A:D,4,0),))))))</f>
        <v/>
      </c>
      <c r="AE80" s="94" t="str">
        <f>IF(AE78="","",IF(AE74=6,"",IF(AE78=0,0,IF(AE74&lt;4,VLOOKUP(AE78,'Levels Grid'!A:D,1,0),IF(AE74=4,VLOOKUP(AE78,'Levels Grid'!A:D,3,0),IF(AE74=5,VLOOKUP(AE78,'Levels Grid'!A:D,4,0),))))))</f>
        <v/>
      </c>
      <c r="AF80" s="94" t="str">
        <f>IF(AF78="","",IF(AF74=6,"",IF(AF78=0,0,IF(AF74&lt;4,VLOOKUP(AF78,'Levels Grid'!A:D,1,0),IF(AF74=4,VLOOKUP(AF78,'Levels Grid'!A:D,3,0),IF(AF74=5,VLOOKUP(AF78,'Levels Grid'!A:D,4,0),))))))</f>
        <v/>
      </c>
    </row>
    <row r="81" spans="1:32" ht="85" customHeight="1" x14ac:dyDescent="0.2">
      <c r="A81" s="266" t="s">
        <v>69</v>
      </c>
      <c r="B81" s="267"/>
      <c r="C81" s="268"/>
      <c r="D81" s="269"/>
      <c r="E81" s="269"/>
      <c r="F81" s="269"/>
      <c r="G81" s="269"/>
      <c r="H81" s="270"/>
      <c r="I81" s="24"/>
      <c r="J81" s="29" t="s">
        <v>66</v>
      </c>
      <c r="K81" s="151" t="str">
        <f>IF(AC74=6,"",IF(AB74=AC74,"",I81))</f>
        <v/>
      </c>
      <c r="L81" s="166"/>
      <c r="M81" s="167"/>
      <c r="N81" s="168"/>
      <c r="P81" s="260"/>
      <c r="Q81" s="261"/>
      <c r="R81" s="261"/>
      <c r="S81" s="262"/>
      <c r="AB81" s="94" t="s">
        <v>10</v>
      </c>
      <c r="AC81" s="175"/>
      <c r="AD81" s="179" t="str">
        <f>IF(AC80&lt;&gt;"",AC80,IF(AC61&lt;&gt;"",AB80,AC80))</f>
        <v/>
      </c>
      <c r="AE81" s="94" t="s">
        <v>71</v>
      </c>
    </row>
    <row r="82" spans="1:32" ht="15" customHeight="1" x14ac:dyDescent="0.2">
      <c r="A82" s="271" t="s">
        <v>72</v>
      </c>
      <c r="B82" s="272"/>
      <c r="C82" s="272"/>
      <c r="D82" s="272"/>
      <c r="E82" s="272"/>
      <c r="F82" s="272"/>
      <c r="G82" s="272"/>
      <c r="H82" s="272"/>
      <c r="I82" s="149" t="str">
        <f>AB78</f>
        <v/>
      </c>
      <c r="J82" s="29" t="s">
        <v>73</v>
      </c>
      <c r="K82" s="155" t="str">
        <f>AC78</f>
        <v/>
      </c>
      <c r="L82" s="156" t="str">
        <f>AD78</f>
        <v/>
      </c>
      <c r="M82" s="157" t="str">
        <f>AE78</f>
        <v/>
      </c>
      <c r="N82" s="169" t="str">
        <f>AF78</f>
        <v/>
      </c>
      <c r="P82" s="260"/>
      <c r="Q82" s="261"/>
      <c r="R82" s="261"/>
      <c r="S82" s="262"/>
      <c r="AB82" s="94" t="e">
        <f>AB61+AB80</f>
        <v>#VALUE!</v>
      </c>
      <c r="AC82" s="175" t="e">
        <f>AC61+AC80</f>
        <v>#VALUE!</v>
      </c>
      <c r="AD82" s="94" t="e">
        <f>AD61+AD80</f>
        <v>#VALUE!</v>
      </c>
      <c r="AE82" s="94" t="e">
        <f>AE61+AE80</f>
        <v>#VALUE!</v>
      </c>
      <c r="AF82" s="94" t="e">
        <f>AF61+AF80</f>
        <v>#VALUE!</v>
      </c>
    </row>
    <row r="83" spans="1:32" ht="30" customHeight="1" x14ac:dyDescent="0.2">
      <c r="A83" s="273" t="s">
        <v>74</v>
      </c>
      <c r="B83" s="274"/>
      <c r="C83" s="274"/>
      <c r="D83" s="274"/>
      <c r="E83" s="274"/>
      <c r="F83" s="274"/>
      <c r="G83" s="274"/>
      <c r="H83" s="274"/>
      <c r="I83" s="150" t="str">
        <f>AB80</f>
        <v/>
      </c>
      <c r="J83" s="29" t="s">
        <v>75</v>
      </c>
      <c r="K83" s="159" t="str">
        <f>AC80</f>
        <v/>
      </c>
      <c r="L83" s="160" t="str">
        <f>AD80</f>
        <v/>
      </c>
      <c r="M83" s="161" t="str">
        <f>AE80</f>
        <v/>
      </c>
      <c r="N83" s="170" t="str">
        <f>AF80</f>
        <v/>
      </c>
      <c r="P83" s="260"/>
      <c r="Q83" s="261"/>
      <c r="R83" s="261"/>
      <c r="S83" s="262"/>
      <c r="AB83" s="94" t="str">
        <f>IF(AB61="","",IF(AB80="","",AB82))</f>
        <v/>
      </c>
      <c r="AC83" s="179" t="str">
        <f>IF(AD62="","",AC84)</f>
        <v/>
      </c>
      <c r="AD83" s="94" t="str">
        <f>IF(AD61="","",IF(AD80="","",AD82))</f>
        <v/>
      </c>
      <c r="AE83" s="94" t="str">
        <f>IF(AE61="","",IF(AE80="","",AE82))</f>
        <v/>
      </c>
      <c r="AF83" s="94" t="str">
        <f>IF(AF61="","",IF(AF80="","",AF82))</f>
        <v/>
      </c>
    </row>
    <row r="84" spans="1:32" x14ac:dyDescent="0.2">
      <c r="A84" s="78" t="s">
        <v>77</v>
      </c>
      <c r="B84" s="55"/>
      <c r="C84" s="56"/>
      <c r="D84" s="56"/>
      <c r="E84" s="56"/>
      <c r="F84" s="56"/>
      <c r="G84" s="57" t="s">
        <v>78</v>
      </c>
      <c r="H84" s="17"/>
      <c r="I84" s="17"/>
      <c r="J84" s="17"/>
      <c r="K84" s="17"/>
      <c r="L84" s="17"/>
      <c r="M84" s="17"/>
      <c r="N84" s="79"/>
      <c r="P84" s="260"/>
      <c r="Q84" s="261"/>
      <c r="R84" s="261"/>
      <c r="S84" s="262"/>
      <c r="AC84" s="179" t="e">
        <f>AD62+AD81</f>
        <v>#VALUE!</v>
      </c>
      <c r="AD84" s="179" t="s">
        <v>83</v>
      </c>
    </row>
    <row r="85" spans="1:32" ht="165" customHeight="1" thickBot="1" x14ac:dyDescent="0.25">
      <c r="A85" s="275"/>
      <c r="B85" s="276"/>
      <c r="C85" s="276"/>
      <c r="D85" s="276"/>
      <c r="E85" s="276"/>
      <c r="F85" s="277"/>
      <c r="G85" s="278"/>
      <c r="H85" s="276"/>
      <c r="I85" s="276"/>
      <c r="J85" s="276"/>
      <c r="K85" s="276"/>
      <c r="L85" s="276"/>
      <c r="M85" s="276"/>
      <c r="N85" s="279"/>
      <c r="P85" s="263"/>
      <c r="Q85" s="264"/>
      <c r="R85" s="264"/>
      <c r="S85" s="265"/>
      <c r="AA85" s="175"/>
      <c r="AB85" s="175" t="s">
        <v>70</v>
      </c>
      <c r="AC85" s="175" t="s">
        <v>70</v>
      </c>
    </row>
    <row r="86" spans="1:32" x14ac:dyDescent="0.2">
      <c r="A86" s="17"/>
      <c r="B86" s="17"/>
      <c r="C86" s="17"/>
      <c r="D86" s="17"/>
      <c r="E86" s="17"/>
      <c r="F86" s="17"/>
      <c r="G86" s="17"/>
      <c r="H86" s="17"/>
      <c r="I86" s="17"/>
      <c r="J86" s="17"/>
      <c r="K86" s="17"/>
      <c r="L86" s="17"/>
      <c r="M86" s="17"/>
      <c r="N86" s="17"/>
      <c r="AA86" s="175"/>
      <c r="AB86" s="175">
        <f>IF(AB74=6,I79,IF(AB74&gt;2,I79,IF(AB74=2,AB87,IF(AB74=1,AB88,IF(AB74=0,AB89,"")))))</f>
        <v>0</v>
      </c>
      <c r="AC86" s="175">
        <f>IF(AC74=6,AB86,IF(AC74&gt;AB74,AB86,IF(AC74&gt;2,AB86,IF(AC74=2,AC87,IF(AC74=1,AC88,IF(AC74=0,AC89,""))))))</f>
        <v>0</v>
      </c>
    </row>
    <row r="87" spans="1:32" hidden="1" x14ac:dyDescent="0.2">
      <c r="A87" s="17"/>
      <c r="B87" s="17"/>
      <c r="C87" s="17"/>
      <c r="D87" s="17"/>
      <c r="E87" s="17"/>
      <c r="F87" s="17"/>
      <c r="G87" s="17"/>
      <c r="H87" s="17"/>
      <c r="I87" s="17"/>
      <c r="J87" s="17"/>
      <c r="K87" s="17"/>
      <c r="L87" s="17"/>
      <c r="M87" s="17"/>
      <c r="N87" s="17"/>
      <c r="AA87" s="175" t="s">
        <v>76</v>
      </c>
      <c r="AB87" s="175">
        <f>IF(AND(AB74=2,I79&gt;5),6,I79)</f>
        <v>0</v>
      </c>
      <c r="AC87" s="175">
        <f>IF(AND(AC74=2,I79&gt;5),6,I79)</f>
        <v>0</v>
      </c>
    </row>
    <row r="88" spans="1:32" hidden="1" x14ac:dyDescent="0.2">
      <c r="A88" s="17"/>
      <c r="B88" s="17"/>
      <c r="C88" s="17"/>
      <c r="D88" s="17"/>
      <c r="E88" s="17"/>
      <c r="F88" s="17"/>
      <c r="G88" s="17"/>
      <c r="H88" s="17"/>
      <c r="I88" s="17"/>
      <c r="J88" s="17"/>
      <c r="K88" s="17"/>
      <c r="L88" s="17"/>
      <c r="M88" s="17"/>
      <c r="N88" s="17"/>
      <c r="AA88" s="175" t="s">
        <v>79</v>
      </c>
      <c r="AB88" s="175">
        <f>IF(AND(AB74=1,I79&gt;3),4,I79)</f>
        <v>0</v>
      </c>
      <c r="AC88" s="175">
        <f>IF(AND(AC74=1,I79&gt;3),4,I79)</f>
        <v>0</v>
      </c>
    </row>
    <row r="89" spans="1:32" hidden="1" x14ac:dyDescent="0.2">
      <c r="A89" s="17"/>
      <c r="B89" s="17"/>
      <c r="C89" s="17"/>
      <c r="D89" s="17"/>
      <c r="E89" s="17"/>
      <c r="F89" s="17"/>
      <c r="G89" s="17"/>
      <c r="H89" s="17"/>
      <c r="I89" s="17"/>
      <c r="J89" s="17"/>
      <c r="K89" s="17"/>
      <c r="L89" s="17"/>
      <c r="M89" s="17"/>
      <c r="N89" s="17"/>
      <c r="AA89" s="175" t="s">
        <v>80</v>
      </c>
      <c r="AB89" s="175">
        <f>IF(AND(AB74=0,I79&gt;1),2,I79)</f>
        <v>0</v>
      </c>
      <c r="AC89" s="175">
        <f>IF(AND(AC74=0,I79&gt;1),2,I79)</f>
        <v>0</v>
      </c>
    </row>
    <row r="90" spans="1:32" hidden="1" x14ac:dyDescent="0.2">
      <c r="A90" s="17"/>
      <c r="B90" s="17"/>
      <c r="C90" s="17"/>
      <c r="D90" s="17"/>
      <c r="E90" s="17"/>
      <c r="F90" s="17"/>
      <c r="G90" s="17"/>
      <c r="H90" s="17"/>
      <c r="I90" s="17"/>
      <c r="J90" s="17"/>
      <c r="K90" s="17"/>
      <c r="L90" s="17"/>
      <c r="M90" s="17"/>
      <c r="N90" s="17"/>
    </row>
    <row r="91" spans="1:32" hidden="1" x14ac:dyDescent="0.2">
      <c r="A91" s="17"/>
      <c r="B91" s="17"/>
      <c r="C91" s="17"/>
      <c r="D91" s="17"/>
      <c r="E91" s="17"/>
      <c r="F91" s="17"/>
      <c r="G91" s="17"/>
      <c r="H91" s="17"/>
      <c r="I91" s="17"/>
      <c r="J91" s="17"/>
      <c r="K91" s="17"/>
      <c r="L91" s="17"/>
      <c r="M91" s="17"/>
      <c r="N91" s="17"/>
    </row>
    <row r="92" spans="1:32" hidden="1" x14ac:dyDescent="0.2">
      <c r="A92" s="17"/>
      <c r="B92" s="17"/>
      <c r="C92" s="17"/>
      <c r="D92" s="17"/>
      <c r="E92" s="17"/>
      <c r="F92" s="17"/>
      <c r="G92" s="17"/>
      <c r="H92" s="17"/>
      <c r="I92" s="17"/>
      <c r="J92" s="17"/>
      <c r="K92" s="17"/>
      <c r="L92" s="17"/>
      <c r="M92" s="17"/>
      <c r="N92" s="17"/>
    </row>
    <row r="93" spans="1:32" hidden="1" x14ac:dyDescent="0.2">
      <c r="A93" s="17"/>
      <c r="B93" s="17"/>
      <c r="C93" s="17"/>
      <c r="D93" s="17"/>
      <c r="E93" s="17"/>
      <c r="F93" s="17"/>
      <c r="G93" s="17"/>
      <c r="H93" s="17"/>
      <c r="I93" s="17"/>
      <c r="J93" s="17"/>
      <c r="K93" s="17"/>
      <c r="L93" s="17"/>
      <c r="M93" s="17"/>
      <c r="N93" s="17"/>
    </row>
    <row r="94" spans="1:32" hidden="1" x14ac:dyDescent="0.2">
      <c r="A94" s="17"/>
      <c r="B94" s="17"/>
      <c r="C94" s="17"/>
      <c r="D94" s="17"/>
      <c r="E94" s="17"/>
      <c r="F94" s="17"/>
      <c r="G94" s="17"/>
      <c r="H94" s="17"/>
      <c r="I94" s="17"/>
      <c r="J94" s="17"/>
      <c r="K94" s="17"/>
      <c r="L94" s="17"/>
      <c r="M94" s="17"/>
      <c r="N94" s="17"/>
    </row>
    <row r="95" spans="1:32" hidden="1" x14ac:dyDescent="0.2">
      <c r="A95" s="17"/>
      <c r="B95" s="17"/>
      <c r="C95" s="17"/>
      <c r="D95" s="17"/>
      <c r="E95" s="17"/>
      <c r="F95" s="17"/>
      <c r="G95" s="17"/>
      <c r="H95" s="17"/>
      <c r="I95" s="17"/>
      <c r="J95" s="17"/>
      <c r="K95" s="17"/>
      <c r="L95" s="17"/>
      <c r="M95" s="17"/>
      <c r="N95" s="17"/>
    </row>
    <row r="96" spans="1:32" hidden="1" x14ac:dyDescent="0.2">
      <c r="A96" s="17"/>
      <c r="B96" s="17"/>
      <c r="C96" s="17"/>
      <c r="D96" s="17"/>
      <c r="E96" s="17"/>
      <c r="F96" s="17"/>
      <c r="G96" s="17"/>
      <c r="H96" s="17"/>
      <c r="I96" s="17"/>
      <c r="J96" s="17"/>
      <c r="K96" s="17"/>
      <c r="L96" s="17"/>
      <c r="M96" s="17"/>
      <c r="N96" s="17"/>
    </row>
    <row r="97" spans="1:14" hidden="1" x14ac:dyDescent="0.2">
      <c r="A97" s="17"/>
      <c r="B97" s="17"/>
      <c r="C97" s="17"/>
      <c r="D97" s="17"/>
      <c r="E97" s="17"/>
      <c r="F97" s="17"/>
      <c r="G97" s="17"/>
      <c r="H97" s="17"/>
      <c r="I97" s="17"/>
      <c r="J97" s="17"/>
      <c r="K97" s="17"/>
      <c r="L97" s="17"/>
      <c r="M97" s="17"/>
      <c r="N97" s="17"/>
    </row>
    <row r="98" spans="1:14" hidden="1" x14ac:dyDescent="0.2">
      <c r="A98" s="17"/>
      <c r="B98" s="17"/>
      <c r="C98" s="17"/>
      <c r="D98" s="17"/>
      <c r="E98" s="17"/>
      <c r="F98" s="17"/>
      <c r="G98" s="17"/>
      <c r="H98" s="17"/>
      <c r="I98" s="17"/>
      <c r="J98" s="17"/>
      <c r="K98" s="17"/>
      <c r="L98" s="17"/>
      <c r="M98" s="17"/>
      <c r="N98" s="17"/>
    </row>
    <row r="99" spans="1:14" hidden="1" x14ac:dyDescent="0.2">
      <c r="A99" s="17"/>
      <c r="B99" s="17"/>
      <c r="C99" s="17"/>
      <c r="D99" s="17"/>
      <c r="E99" s="17"/>
      <c r="F99" s="17"/>
      <c r="G99" s="17"/>
      <c r="H99" s="17"/>
      <c r="I99" s="17"/>
      <c r="J99" s="17"/>
      <c r="K99" s="17"/>
      <c r="L99" s="17"/>
      <c r="M99" s="17"/>
      <c r="N99" s="17"/>
    </row>
    <row r="100" spans="1:14" hidden="1" x14ac:dyDescent="0.2">
      <c r="A100" s="17"/>
      <c r="B100" s="17"/>
      <c r="C100" s="17"/>
      <c r="D100" s="17"/>
      <c r="E100" s="17"/>
      <c r="F100" s="17"/>
      <c r="G100" s="17"/>
      <c r="H100" s="17"/>
      <c r="I100" s="17"/>
      <c r="J100" s="17"/>
      <c r="K100" s="17"/>
      <c r="L100" s="17"/>
      <c r="M100" s="17"/>
      <c r="N100" s="17"/>
    </row>
    <row r="101" spans="1:14" hidden="1" x14ac:dyDescent="0.2">
      <c r="A101" s="17"/>
      <c r="B101" s="17"/>
      <c r="C101" s="17"/>
      <c r="D101" s="17"/>
      <c r="E101" s="17"/>
      <c r="F101" s="17"/>
      <c r="G101" s="17"/>
      <c r="H101" s="17"/>
      <c r="I101" s="17"/>
      <c r="J101" s="17"/>
      <c r="K101" s="17"/>
      <c r="L101" s="17"/>
      <c r="M101" s="17"/>
      <c r="N101" s="17"/>
    </row>
    <row r="102" spans="1:14" hidden="1" x14ac:dyDescent="0.2">
      <c r="A102" s="17"/>
      <c r="B102" s="17"/>
      <c r="C102" s="17"/>
      <c r="D102" s="17"/>
      <c r="E102" s="17"/>
      <c r="F102" s="17"/>
      <c r="G102" s="17"/>
      <c r="H102" s="17"/>
      <c r="I102" s="17"/>
      <c r="J102" s="17"/>
      <c r="K102" s="17"/>
      <c r="L102" s="17"/>
      <c r="M102" s="17"/>
      <c r="N102" s="17"/>
    </row>
    <row r="103" spans="1:14" hidden="1" x14ac:dyDescent="0.2">
      <c r="A103" s="17"/>
      <c r="B103" s="17"/>
      <c r="C103" s="17"/>
      <c r="D103" s="17"/>
      <c r="E103" s="17"/>
      <c r="F103" s="17"/>
      <c r="G103" s="17"/>
      <c r="H103" s="17"/>
      <c r="I103" s="17"/>
      <c r="J103" s="17"/>
      <c r="K103" s="17"/>
      <c r="L103" s="17"/>
      <c r="M103" s="17"/>
      <c r="N103" s="17"/>
    </row>
    <row r="104" spans="1:14" hidden="1" x14ac:dyDescent="0.2">
      <c r="A104" s="17"/>
      <c r="B104" s="17"/>
      <c r="C104" s="17"/>
      <c r="D104" s="17"/>
      <c r="E104" s="17"/>
      <c r="F104" s="17"/>
      <c r="G104" s="17"/>
      <c r="H104" s="17"/>
      <c r="I104" s="17"/>
      <c r="J104" s="17"/>
      <c r="K104" s="17"/>
      <c r="L104" s="17"/>
      <c r="M104" s="17"/>
      <c r="N104" s="17"/>
    </row>
    <row r="105" spans="1:14" hidden="1" x14ac:dyDescent="0.2">
      <c r="A105" s="17"/>
      <c r="B105" s="17"/>
      <c r="C105" s="17"/>
      <c r="D105" s="17"/>
      <c r="E105" s="17"/>
      <c r="F105" s="17"/>
      <c r="G105" s="17"/>
      <c r="H105" s="17"/>
      <c r="I105" s="17"/>
      <c r="J105" s="17"/>
      <c r="K105" s="17"/>
      <c r="L105" s="17"/>
      <c r="M105" s="17"/>
      <c r="N105" s="17"/>
    </row>
    <row r="106" spans="1:14" hidden="1" x14ac:dyDescent="0.2">
      <c r="A106" s="17"/>
      <c r="B106" s="17"/>
      <c r="C106" s="17"/>
      <c r="D106" s="17"/>
      <c r="E106" s="17"/>
      <c r="F106" s="17"/>
      <c r="G106" s="17"/>
      <c r="H106" s="17"/>
      <c r="I106" s="17"/>
      <c r="J106" s="17"/>
      <c r="K106" s="17"/>
      <c r="L106" s="17"/>
      <c r="M106" s="17"/>
      <c r="N106" s="17"/>
    </row>
    <row r="107" spans="1:14" hidden="1" x14ac:dyDescent="0.2">
      <c r="A107" s="17"/>
      <c r="B107" s="17"/>
      <c r="C107" s="17"/>
      <c r="D107" s="17"/>
      <c r="E107" s="17"/>
      <c r="F107" s="17"/>
      <c r="G107" s="17"/>
      <c r="H107" s="17"/>
      <c r="I107" s="17"/>
      <c r="J107" s="17"/>
      <c r="K107" s="17"/>
      <c r="L107" s="17"/>
      <c r="M107" s="17"/>
      <c r="N107" s="17"/>
    </row>
    <row r="108" spans="1:14" hidden="1" x14ac:dyDescent="0.2">
      <c r="A108" s="17"/>
      <c r="B108" s="17"/>
      <c r="C108" s="17"/>
      <c r="D108" s="17"/>
      <c r="E108" s="17"/>
      <c r="F108" s="17"/>
      <c r="G108" s="17"/>
      <c r="H108" s="17"/>
      <c r="I108" s="17"/>
      <c r="J108" s="17"/>
      <c r="K108" s="17"/>
      <c r="L108" s="17"/>
      <c r="M108" s="17"/>
      <c r="N108" s="17"/>
    </row>
    <row r="109" spans="1:14" hidden="1" x14ac:dyDescent="0.2">
      <c r="A109" s="17"/>
      <c r="B109" s="17"/>
      <c r="C109" s="17"/>
      <c r="D109" s="17"/>
      <c r="E109" s="17"/>
      <c r="F109" s="17"/>
      <c r="G109" s="17"/>
      <c r="H109" s="17"/>
      <c r="I109" s="17"/>
      <c r="J109" s="17"/>
      <c r="K109" s="17"/>
      <c r="L109" s="17"/>
      <c r="M109" s="17"/>
      <c r="N109" s="17"/>
    </row>
    <row r="110" spans="1:14" hidden="1" x14ac:dyDescent="0.2">
      <c r="A110" s="17"/>
      <c r="B110" s="17"/>
      <c r="C110" s="17"/>
      <c r="D110" s="17"/>
      <c r="E110" s="17"/>
      <c r="F110" s="17"/>
      <c r="G110" s="17"/>
      <c r="H110" s="17"/>
      <c r="I110" s="17"/>
      <c r="J110" s="17"/>
      <c r="K110" s="17"/>
      <c r="L110" s="17"/>
      <c r="M110" s="17"/>
      <c r="N110" s="17"/>
    </row>
    <row r="111" spans="1:14" hidden="1" x14ac:dyDescent="0.2">
      <c r="A111" s="17"/>
      <c r="B111" s="17"/>
      <c r="C111" s="17"/>
      <c r="D111" s="17"/>
      <c r="E111" s="17"/>
      <c r="F111" s="17"/>
      <c r="G111" s="17"/>
      <c r="H111" s="17"/>
      <c r="I111" s="17"/>
      <c r="J111" s="17"/>
      <c r="K111" s="17"/>
      <c r="L111" s="17"/>
      <c r="M111" s="17"/>
      <c r="N111" s="17"/>
    </row>
    <row r="112" spans="1:14" hidden="1" x14ac:dyDescent="0.2">
      <c r="A112" s="17"/>
      <c r="B112" s="17"/>
      <c r="C112" s="17"/>
      <c r="D112" s="17"/>
      <c r="E112" s="17"/>
      <c r="F112" s="17"/>
      <c r="G112" s="17"/>
      <c r="H112" s="17"/>
      <c r="I112" s="17"/>
      <c r="J112" s="17"/>
      <c r="K112" s="17"/>
      <c r="L112" s="17"/>
      <c r="M112" s="17"/>
      <c r="N112" s="17"/>
    </row>
    <row r="113" spans="1:14" hidden="1" x14ac:dyDescent="0.2">
      <c r="A113" s="17"/>
      <c r="B113" s="17"/>
      <c r="C113" s="17"/>
      <c r="D113" s="17"/>
      <c r="E113" s="17"/>
      <c r="F113" s="17"/>
      <c r="G113" s="17"/>
      <c r="H113" s="17"/>
      <c r="I113" s="17"/>
      <c r="J113" s="17"/>
      <c r="K113" s="17"/>
      <c r="L113" s="17"/>
      <c r="M113" s="17"/>
      <c r="N113" s="17"/>
    </row>
    <row r="114" spans="1:14" hidden="1" x14ac:dyDescent="0.2">
      <c r="A114" s="17"/>
      <c r="B114" s="17"/>
      <c r="C114" s="17"/>
      <c r="D114" s="17"/>
      <c r="E114" s="17"/>
      <c r="F114" s="17"/>
      <c r="G114" s="17"/>
      <c r="H114" s="17"/>
      <c r="I114" s="17"/>
      <c r="J114" s="17"/>
      <c r="K114" s="17"/>
      <c r="L114" s="17"/>
      <c r="M114" s="17"/>
      <c r="N114" s="17"/>
    </row>
    <row r="115" spans="1:14" hidden="1" x14ac:dyDescent="0.2">
      <c r="A115" s="17"/>
      <c r="B115" s="17"/>
      <c r="C115" s="17"/>
      <c r="D115" s="17"/>
      <c r="E115" s="17"/>
      <c r="F115" s="17"/>
      <c r="G115" s="17"/>
      <c r="H115" s="17"/>
      <c r="I115" s="17"/>
      <c r="J115" s="17"/>
      <c r="K115" s="17"/>
      <c r="L115" s="17"/>
      <c r="M115" s="17"/>
      <c r="N115" s="17"/>
    </row>
    <row r="116" spans="1:14" hidden="1" x14ac:dyDescent="0.2">
      <c r="A116" s="17"/>
      <c r="B116" s="17"/>
      <c r="C116" s="17"/>
      <c r="D116" s="17"/>
      <c r="E116" s="17"/>
      <c r="F116" s="17"/>
      <c r="G116" s="17"/>
      <c r="H116" s="17"/>
      <c r="I116" s="17"/>
      <c r="J116" s="17"/>
      <c r="K116" s="17"/>
      <c r="L116" s="17"/>
      <c r="M116" s="17"/>
      <c r="N116" s="17"/>
    </row>
    <row r="117" spans="1:14" hidden="1" x14ac:dyDescent="0.2">
      <c r="A117" s="17"/>
      <c r="B117" s="17"/>
      <c r="C117" s="17"/>
      <c r="D117" s="17"/>
      <c r="E117" s="17"/>
      <c r="F117" s="17"/>
      <c r="G117" s="17"/>
      <c r="H117" s="17"/>
      <c r="I117" s="17"/>
      <c r="J117" s="17"/>
      <c r="K117" s="17"/>
      <c r="L117" s="17"/>
      <c r="M117" s="17"/>
      <c r="N117" s="17"/>
    </row>
    <row r="118" spans="1:14" hidden="1" x14ac:dyDescent="0.2">
      <c r="A118" s="17"/>
      <c r="B118" s="17"/>
      <c r="C118" s="17"/>
      <c r="D118" s="17"/>
      <c r="E118" s="17"/>
      <c r="F118" s="17"/>
      <c r="G118" s="17"/>
      <c r="H118" s="17"/>
      <c r="I118" s="17"/>
      <c r="J118" s="17"/>
      <c r="K118" s="17"/>
      <c r="L118" s="17"/>
      <c r="M118" s="17"/>
      <c r="N118" s="17"/>
    </row>
    <row r="119" spans="1:14" hidden="1" x14ac:dyDescent="0.2">
      <c r="A119" s="17"/>
      <c r="B119" s="17"/>
      <c r="C119" s="17"/>
      <c r="D119" s="17"/>
      <c r="E119" s="17"/>
      <c r="F119" s="17"/>
      <c r="G119" s="17"/>
      <c r="H119" s="17"/>
      <c r="I119" s="17"/>
      <c r="J119" s="17"/>
      <c r="K119" s="17"/>
      <c r="L119" s="17"/>
      <c r="M119" s="17"/>
      <c r="N119" s="17"/>
    </row>
    <row r="120" spans="1:14" hidden="1" x14ac:dyDescent="0.2">
      <c r="A120" s="17"/>
      <c r="B120" s="17"/>
      <c r="C120" s="17"/>
      <c r="D120" s="17"/>
      <c r="E120" s="17"/>
      <c r="F120" s="17"/>
      <c r="G120" s="17"/>
      <c r="H120" s="17"/>
      <c r="I120" s="17"/>
      <c r="J120" s="17"/>
      <c r="K120" s="17"/>
      <c r="L120" s="17"/>
      <c r="M120" s="17"/>
      <c r="N120" s="17"/>
    </row>
    <row r="121" spans="1:14" hidden="1" x14ac:dyDescent="0.2">
      <c r="A121" s="17"/>
      <c r="B121" s="17"/>
      <c r="C121" s="17"/>
      <c r="D121" s="17"/>
      <c r="E121" s="17"/>
      <c r="F121" s="17"/>
      <c r="G121" s="17"/>
      <c r="H121" s="17"/>
      <c r="I121" s="17"/>
      <c r="J121" s="17"/>
      <c r="K121" s="17"/>
      <c r="L121" s="17"/>
      <c r="M121" s="17"/>
      <c r="N121" s="17"/>
    </row>
  </sheetData>
  <sheetProtection algorithmName="SHA-512" hashValue="RvnwhxFCZDpyiwlO7i3uYu7PJMKAtqvsd7CmlxSlwgV6XpkaSpfABqzowIt+XzSZvR9pk6MrruZJLAjYz4vJHA==" saltValue="nFl5/wp7im6S1fvVHVWTVg==" spinCount="100000" sheet="1" objects="1" scenarios="1"/>
  <mergeCells count="98">
    <mergeCell ref="A77:B77"/>
    <mergeCell ref="C77:I77"/>
    <mergeCell ref="A78:B78"/>
    <mergeCell ref="C78:I78"/>
    <mergeCell ref="P79:S85"/>
    <mergeCell ref="A80:B80"/>
    <mergeCell ref="C80:H80"/>
    <mergeCell ref="A81:B81"/>
    <mergeCell ref="C81:H81"/>
    <mergeCell ref="A82:H82"/>
    <mergeCell ref="A83:H83"/>
    <mergeCell ref="A85:F85"/>
    <mergeCell ref="G85:N85"/>
    <mergeCell ref="A79:B79"/>
    <mergeCell ref="C79:H79"/>
    <mergeCell ref="A73:B73"/>
    <mergeCell ref="C73:M73"/>
    <mergeCell ref="A75:I75"/>
    <mergeCell ref="J75:K75"/>
    <mergeCell ref="A76:B76"/>
    <mergeCell ref="A70:B70"/>
    <mergeCell ref="C70:N70"/>
    <mergeCell ref="A72:B72"/>
    <mergeCell ref="C72:M72"/>
    <mergeCell ref="A71:B71"/>
    <mergeCell ref="C71:E71"/>
    <mergeCell ref="G71:N71"/>
    <mergeCell ref="P60:S66"/>
    <mergeCell ref="A61:B61"/>
    <mergeCell ref="C61:H61"/>
    <mergeCell ref="A62:B62"/>
    <mergeCell ref="C62:H62"/>
    <mergeCell ref="A63:H63"/>
    <mergeCell ref="A64:H64"/>
    <mergeCell ref="A66:F66"/>
    <mergeCell ref="G66:N66"/>
    <mergeCell ref="A60:B60"/>
    <mergeCell ref="C60:H60"/>
    <mergeCell ref="A68:N68"/>
    <mergeCell ref="A69:B69"/>
    <mergeCell ref="A57:B57"/>
    <mergeCell ref="A58:B58"/>
    <mergeCell ref="C58:I58"/>
    <mergeCell ref="A59:B59"/>
    <mergeCell ref="C59:I59"/>
    <mergeCell ref="C69:N69"/>
    <mergeCell ref="A53:B53"/>
    <mergeCell ref="C53:M53"/>
    <mergeCell ref="A54:B54"/>
    <mergeCell ref="C54:M54"/>
    <mergeCell ref="A56:I56"/>
    <mergeCell ref="J56:K56"/>
    <mergeCell ref="A52:B52"/>
    <mergeCell ref="C52:N52"/>
    <mergeCell ref="A42:N42"/>
    <mergeCell ref="A43:N45"/>
    <mergeCell ref="A46:B47"/>
    <mergeCell ref="C46:I47"/>
    <mergeCell ref="J46:K47"/>
    <mergeCell ref="L46:N47"/>
    <mergeCell ref="A49:N49"/>
    <mergeCell ref="A50:B50"/>
    <mergeCell ref="C50:N50"/>
    <mergeCell ref="A51:B51"/>
    <mergeCell ref="C51:N51"/>
    <mergeCell ref="A35:N35"/>
    <mergeCell ref="A36:N39"/>
    <mergeCell ref="A40:B41"/>
    <mergeCell ref="C40:I41"/>
    <mergeCell ref="J40:K41"/>
    <mergeCell ref="L40:N41"/>
    <mergeCell ref="A34:N34"/>
    <mergeCell ref="A12:N13"/>
    <mergeCell ref="A14:N14"/>
    <mergeCell ref="A16:C16"/>
    <mergeCell ref="D16:E16"/>
    <mergeCell ref="A17:C17"/>
    <mergeCell ref="A18:C18"/>
    <mergeCell ref="A19:C19"/>
    <mergeCell ref="D21:E21"/>
    <mergeCell ref="A22:C22"/>
    <mergeCell ref="D22:E22"/>
    <mergeCell ref="A25:N32"/>
    <mergeCell ref="A9:C9"/>
    <mergeCell ref="D9:H9"/>
    <mergeCell ref="I9:L9"/>
    <mergeCell ref="M9:N9"/>
    <mergeCell ref="A10:C10"/>
    <mergeCell ref="D10:H10"/>
    <mergeCell ref="I10:L10"/>
    <mergeCell ref="M10:N10"/>
    <mergeCell ref="A5:N6"/>
    <mergeCell ref="A7:L7"/>
    <mergeCell ref="M7:N7"/>
    <mergeCell ref="A8:C8"/>
    <mergeCell ref="D8:H8"/>
    <mergeCell ref="I8:L8"/>
    <mergeCell ref="M8:N8"/>
  </mergeCells>
  <dataValidations count="7">
    <dataValidation type="whole" allowBlank="1" showInputMessage="1" showErrorMessage="1" sqref="G57 I57 G76 I76" xr:uid="{8342F1D4-99C9-FA4D-A638-2BE746AC0C34}">
      <formula1>0</formula1>
      <formula2>59</formula2>
    </dataValidation>
    <dataValidation type="whole" allowBlank="1" showInputMessage="1" showErrorMessage="1" error="Award a mark 0 to 8." sqref="L79:N81 L60:N62 I60:I62 I79:I81" xr:uid="{B9B4A6FA-BF45-9E4F-9439-0CAAE0D2BE69}">
      <formula1>0</formula1>
      <formula2>8</formula2>
    </dataValidation>
    <dataValidation allowBlank="1" showInputMessage="1" showErrorMessage="1" prompt="This cell cannot be edited. Edit centre and candidate details on the Overview sheet." sqref="D8:H10 M8:N10" xr:uid="{4A3800A3-CF81-0146-97D4-5CFC54B81BB4}"/>
    <dataValidation allowBlank="1" showInputMessage="1" showErrorMessage="1" prompt="This cell cannot be edited. Input difficulty level and assessment grid marks in cells above." sqref="I82:I83 I63:I64" xr:uid="{D251CD9B-FAB2-044B-B4BB-AACA6BFC43E8}"/>
    <dataValidation allowBlank="1" showInputMessage="1" showErrorMessage="1" prompt="This cell cannot be edited._x000a__x000a_Annotate comments, performance length, difficulty levels and marks on Solo and Ensemble pages (2 &amp; 3) below." sqref="D17:E19 D22:E22" xr:uid="{16009113-7086-9342-B2F8-A986A179AEEE}"/>
    <dataValidation allowBlank="1" showInputMessage="1" showErrorMessage="1" prompt="To start new a line press ALT + RETURN." sqref="A25:N32" xr:uid="{06188CAC-4114-0847-A985-3D3D938D70D4}"/>
    <dataValidation allowBlank="1" showInputMessage="1" showErrorMessage="1" prompt="To start a new line press ALT + RETURN." sqref="C59:I59 C60:H62 C78:I78 C79:H81" xr:uid="{DAFC4A6C-1A1C-BB42-BA8B-95DE767FA80E}"/>
  </dataValidations>
  <pageMargins left="0.39370078740157483" right="0.39370078740157483" top="0.59055118110236227" bottom="0.59055118110236227" header="0.31496062992125984" footer="0.31496062992125984"/>
  <pageSetup paperSize="9" fitToWidth="0" fitToHeight="0" orientation="portrait" r:id="rId1"/>
  <headerFooter>
    <oddHeader xml:space="preserve">&amp;C&amp;"System Font,Regular"&amp;10&amp;K000000 </oddHeader>
    <oddFooter xml:space="preserve">&amp;C </oddFooter>
  </headerFooter>
  <rowBreaks count="2" manualBreakCount="2">
    <brk id="48" max="16383" man="1"/>
    <brk id="67"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CA23E0B2-BA49-8844-874E-0892DE8A1491}">
          <x14:formula1>
            <xm:f>Pulldown!$E$2:$E$8</xm:f>
          </x14:formula1>
          <xm:sqref>L58:N58 L77:N77</xm:sqref>
        </x14:dataValidation>
        <x14:dataValidation type="list" allowBlank="1" showInputMessage="1" showErrorMessage="1" xr:uid="{9252FABF-0C51-C843-A50E-B25FD3949370}">
          <x14:formula1>
            <xm:f>Pulldown!$C$2:$C$8</xm:f>
          </x14:formula1>
          <xm:sqref>C77:I77 C58:I58</xm:sqref>
        </x14:dataValidation>
        <x14:dataValidation type="list" allowBlank="1" showInputMessage="1" showErrorMessage="1" xr:uid="{0F192CC2-0BD3-A440-88B7-0A6B8053FC54}">
          <x14:formula1>
            <xm:f>Pulldown!$A$2:$A$8</xm:f>
          </x14:formula1>
          <xm:sqref>C53:M53 C72:M72</xm:sqref>
        </x14:dataValidation>
        <x14:dataValidation type="list" allowBlank="1" showInputMessage="1" showErrorMessage="1" xr:uid="{8417EF07-3C53-8643-8FDC-9BBDFBE827A1}">
          <x14:formula1>
            <xm:f>Pulldown!$B$2:$B$7</xm:f>
          </x14:formula1>
          <xm:sqref>C54:M54 C73:M73</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1B63B-823B-D748-A5DA-72F720D0CD2B}">
  <sheetPr codeName="Sheet15"/>
  <dimension ref="A1:AF121"/>
  <sheetViews>
    <sheetView showGridLines="0" showRowColHeaders="0" showRuler="0" showWhiteSpace="0" view="pageLayout" zoomScaleNormal="100" workbookViewId="0"/>
  </sheetViews>
  <sheetFormatPr baseColWidth="10" defaultColWidth="0" defaultRowHeight="15" customHeight="1" zeroHeight="1" x14ac:dyDescent="0.2"/>
  <cols>
    <col min="1" max="3" width="6.83203125" style="2" customWidth="1"/>
    <col min="4" max="6" width="8" style="2" customWidth="1"/>
    <col min="7" max="8" width="6.5" style="2" customWidth="1"/>
    <col min="9" max="9" width="5" style="2" customWidth="1"/>
    <col min="10" max="10" width="2.83203125" style="2" customWidth="1"/>
    <col min="11" max="11" width="5" style="2" customWidth="1"/>
    <col min="12" max="14" width="5.5" style="2" bestFit="1" customWidth="1"/>
    <col min="15" max="16" width="8.83203125" style="2" customWidth="1"/>
    <col min="17" max="18" width="8.5" style="2" customWidth="1"/>
    <col min="19" max="19" width="8" style="2" customWidth="1"/>
    <col min="20" max="20" width="9.83203125" style="2" customWidth="1"/>
    <col min="21" max="24" width="8.5" style="2" customWidth="1"/>
    <col min="25" max="26" width="8.83203125" style="2" hidden="1" customWidth="1"/>
    <col min="27" max="32" width="8.83203125" style="94" hidden="1" customWidth="1"/>
    <col min="33" max="16384" width="8.83203125" style="2" hidden="1"/>
  </cols>
  <sheetData>
    <row r="1" spans="1:31" ht="19" customHeight="1" x14ac:dyDescent="0.2">
      <c r="A1" s="182"/>
      <c r="B1" s="1"/>
      <c r="C1" s="1"/>
      <c r="D1" s="1"/>
      <c r="E1" s="1"/>
      <c r="F1" s="1"/>
      <c r="G1" s="1"/>
      <c r="H1" s="1"/>
      <c r="I1" s="1"/>
      <c r="J1" s="1"/>
      <c r="K1" s="1"/>
      <c r="L1" s="1"/>
      <c r="M1" s="1"/>
      <c r="N1" s="177">
        <v>11</v>
      </c>
    </row>
    <row r="2" spans="1:31" ht="15" customHeight="1" x14ac:dyDescent="0.2">
      <c r="A2" s="1"/>
      <c r="B2" s="1"/>
      <c r="C2" s="1"/>
      <c r="D2" s="1"/>
      <c r="E2" s="1"/>
      <c r="F2" s="1"/>
      <c r="G2" s="1"/>
      <c r="H2" s="1"/>
      <c r="I2" s="1"/>
      <c r="J2" s="1"/>
      <c r="K2" s="1"/>
      <c r="L2" s="1"/>
      <c r="M2" s="1"/>
      <c r="N2" s="1"/>
      <c r="AB2" s="174"/>
      <c r="AC2" s="174"/>
      <c r="AD2" s="174"/>
      <c r="AE2" s="174"/>
    </row>
    <row r="3" spans="1:31" ht="15" customHeight="1" x14ac:dyDescent="0.2">
      <c r="A3" s="4"/>
      <c r="B3" s="4"/>
      <c r="C3" s="4"/>
      <c r="D3" s="4"/>
      <c r="E3" s="4"/>
      <c r="F3" s="4"/>
      <c r="G3" s="4"/>
      <c r="H3" s="4"/>
      <c r="I3" s="4"/>
      <c r="J3" s="4"/>
      <c r="K3" s="4"/>
      <c r="L3" s="4"/>
      <c r="M3" s="5"/>
      <c r="N3" s="5"/>
      <c r="AB3" s="174"/>
      <c r="AC3" s="174"/>
      <c r="AD3" s="174"/>
      <c r="AE3" s="174"/>
    </row>
    <row r="4" spans="1:31" ht="15" customHeight="1" thickBot="1" x14ac:dyDescent="0.25">
      <c r="AB4" s="174"/>
      <c r="AC4" s="174"/>
      <c r="AD4" s="174"/>
      <c r="AE4" s="174"/>
    </row>
    <row r="5" spans="1:31" ht="15" customHeight="1" x14ac:dyDescent="0.2">
      <c r="A5" s="390" t="s">
        <v>20</v>
      </c>
      <c r="B5" s="391"/>
      <c r="C5" s="391"/>
      <c r="D5" s="391"/>
      <c r="E5" s="391"/>
      <c r="F5" s="391"/>
      <c r="G5" s="391"/>
      <c r="H5" s="391"/>
      <c r="I5" s="391"/>
      <c r="J5" s="391"/>
      <c r="K5" s="391"/>
      <c r="L5" s="391"/>
      <c r="M5" s="391"/>
      <c r="N5" s="392"/>
      <c r="AB5" s="174"/>
      <c r="AC5" s="174"/>
      <c r="AD5" s="174"/>
      <c r="AE5" s="174"/>
    </row>
    <row r="6" spans="1:31" ht="15" customHeight="1" x14ac:dyDescent="0.2">
      <c r="A6" s="393"/>
      <c r="B6" s="394"/>
      <c r="C6" s="394"/>
      <c r="D6" s="394"/>
      <c r="E6" s="394"/>
      <c r="F6" s="394"/>
      <c r="G6" s="394"/>
      <c r="H6" s="394"/>
      <c r="I6" s="394"/>
      <c r="J6" s="394"/>
      <c r="K6" s="394"/>
      <c r="L6" s="394"/>
      <c r="M6" s="394"/>
      <c r="N6" s="395"/>
      <c r="AB6" s="174"/>
      <c r="AC6" s="174"/>
      <c r="AD6" s="174"/>
    </row>
    <row r="7" spans="1:31" ht="15" customHeight="1" x14ac:dyDescent="0.2">
      <c r="A7" s="396" t="s">
        <v>21</v>
      </c>
      <c r="B7" s="397"/>
      <c r="C7" s="397"/>
      <c r="D7" s="397"/>
      <c r="E7" s="397"/>
      <c r="F7" s="397"/>
      <c r="G7" s="397"/>
      <c r="H7" s="397"/>
      <c r="I7" s="397"/>
      <c r="J7" s="397"/>
      <c r="K7" s="397"/>
      <c r="L7" s="397"/>
      <c r="M7" s="398" t="s">
        <v>22</v>
      </c>
      <c r="N7" s="399"/>
      <c r="AB7" s="174"/>
      <c r="AC7" s="174"/>
      <c r="AD7" s="174"/>
    </row>
    <row r="8" spans="1:31" ht="15" customHeight="1" x14ac:dyDescent="0.2">
      <c r="A8" s="344" t="s">
        <v>3</v>
      </c>
      <c r="B8" s="345"/>
      <c r="C8" s="345"/>
      <c r="D8" s="371" t="str">
        <f>IF(Overview!C6="","",MID(Overview!C6,1,35))</f>
        <v/>
      </c>
      <c r="E8" s="372"/>
      <c r="F8" s="372"/>
      <c r="G8" s="372"/>
      <c r="H8" s="373"/>
      <c r="I8" s="222" t="s">
        <v>5</v>
      </c>
      <c r="J8" s="223"/>
      <c r="K8" s="223"/>
      <c r="L8" s="224"/>
      <c r="M8" s="400" t="str">
        <f>IF(Overview!C7="","",Overview!C7)</f>
        <v/>
      </c>
      <c r="N8" s="401"/>
      <c r="AB8" s="174"/>
      <c r="AD8" s="174"/>
    </row>
    <row r="9" spans="1:31" ht="15" customHeight="1" x14ac:dyDescent="0.2">
      <c r="A9" s="344" t="s">
        <v>6</v>
      </c>
      <c r="B9" s="345"/>
      <c r="C9" s="345"/>
      <c r="D9" s="371" t="str">
        <f>IF(VLOOKUP(N1,Overview!A11:B40,2,0)="","",MID(VLOOKUP(N1,Overview!A11:B40,2,0),1,35))</f>
        <v/>
      </c>
      <c r="E9" s="372"/>
      <c r="F9" s="372"/>
      <c r="G9" s="372"/>
      <c r="H9" s="373"/>
      <c r="I9" s="222" t="s">
        <v>7</v>
      </c>
      <c r="J9" s="223"/>
      <c r="K9" s="223"/>
      <c r="L9" s="224"/>
      <c r="M9" s="214" t="str">
        <f>IF(VLOOKUP(N1,Overview!A11:C40,3,0)="","",(VLOOKUP(N1,Overview!A11:C40,3,0)))</f>
        <v/>
      </c>
      <c r="N9" s="215"/>
    </row>
    <row r="10" spans="1:31" ht="15" customHeight="1" x14ac:dyDescent="0.2">
      <c r="A10" s="344" t="s">
        <v>8</v>
      </c>
      <c r="B10" s="345"/>
      <c r="C10" s="345"/>
      <c r="D10" s="371" t="str">
        <f>IF(VLOOKUP(N1,Overview!A11:D40,4,0)="","",MID(VLOOKUP(N1,Overview!A11:D40,4,0),1,35))</f>
        <v/>
      </c>
      <c r="E10" s="372"/>
      <c r="F10" s="372"/>
      <c r="G10" s="372"/>
      <c r="H10" s="373"/>
      <c r="I10" s="222" t="s">
        <v>4</v>
      </c>
      <c r="J10" s="223"/>
      <c r="K10" s="223"/>
      <c r="L10" s="224"/>
      <c r="M10" s="214" t="str">
        <f>IF(Overview!I6="","",Overview!I6)</f>
        <v/>
      </c>
      <c r="N10" s="215"/>
    </row>
    <row r="11" spans="1:31" ht="15" customHeight="1" x14ac:dyDescent="0.2">
      <c r="A11" s="60"/>
      <c r="B11" s="6"/>
      <c r="C11" s="6"/>
      <c r="D11" s="6"/>
      <c r="E11" s="6"/>
      <c r="F11" s="6"/>
      <c r="G11" s="7"/>
      <c r="H11" s="7"/>
      <c r="I11" s="7"/>
      <c r="J11" s="8"/>
      <c r="K11" s="8"/>
      <c r="L11" s="8"/>
      <c r="M11" s="8"/>
      <c r="N11" s="61"/>
    </row>
    <row r="12" spans="1:31" ht="15" customHeight="1" x14ac:dyDescent="0.2">
      <c r="A12" s="351" t="s">
        <v>23</v>
      </c>
      <c r="B12" s="352"/>
      <c r="C12" s="352"/>
      <c r="D12" s="352"/>
      <c r="E12" s="352"/>
      <c r="F12" s="352"/>
      <c r="G12" s="352"/>
      <c r="H12" s="352"/>
      <c r="I12" s="352"/>
      <c r="J12" s="352"/>
      <c r="K12" s="352"/>
      <c r="L12" s="352"/>
      <c r="M12" s="352"/>
      <c r="N12" s="353"/>
    </row>
    <row r="13" spans="1:31" ht="15" customHeight="1" x14ac:dyDescent="0.2">
      <c r="A13" s="354"/>
      <c r="B13" s="355"/>
      <c r="C13" s="355"/>
      <c r="D13" s="355"/>
      <c r="E13" s="355"/>
      <c r="F13" s="355"/>
      <c r="G13" s="355"/>
      <c r="H13" s="355"/>
      <c r="I13" s="355"/>
      <c r="J13" s="355"/>
      <c r="K13" s="355"/>
      <c r="L13" s="355"/>
      <c r="M13" s="355"/>
      <c r="N13" s="356"/>
    </row>
    <row r="14" spans="1:31" ht="15" customHeight="1" x14ac:dyDescent="0.2">
      <c r="A14" s="357" t="s">
        <v>24</v>
      </c>
      <c r="B14" s="358"/>
      <c r="C14" s="358"/>
      <c r="D14" s="358"/>
      <c r="E14" s="358"/>
      <c r="F14" s="358"/>
      <c r="G14" s="358"/>
      <c r="H14" s="358"/>
      <c r="I14" s="358"/>
      <c r="J14" s="358"/>
      <c r="K14" s="358"/>
      <c r="L14" s="358"/>
      <c r="M14" s="358"/>
      <c r="N14" s="359"/>
    </row>
    <row r="15" spans="1:31" ht="15" customHeight="1" x14ac:dyDescent="0.2">
      <c r="A15" s="62"/>
      <c r="B15" s="41"/>
      <c r="C15" s="41"/>
      <c r="D15" s="41"/>
      <c r="E15" s="41"/>
      <c r="F15" s="41"/>
      <c r="G15" s="41"/>
      <c r="H15" s="41"/>
      <c r="I15" s="41"/>
      <c r="J15" s="41"/>
      <c r="K15" s="41"/>
      <c r="L15" s="41"/>
      <c r="M15" s="41"/>
      <c r="N15" s="63"/>
    </row>
    <row r="16" spans="1:31" ht="15" customHeight="1" x14ac:dyDescent="0.2">
      <c r="A16" s="360" t="s">
        <v>25</v>
      </c>
      <c r="B16" s="361"/>
      <c r="C16" s="361"/>
      <c r="D16" s="362" t="s">
        <v>26</v>
      </c>
      <c r="E16" s="362"/>
      <c r="F16" s="81" t="s">
        <v>27</v>
      </c>
      <c r="G16" s="82" t="s">
        <v>28</v>
      </c>
      <c r="H16" s="36" t="s">
        <v>29</v>
      </c>
      <c r="N16" s="64"/>
      <c r="AB16" s="94" t="s">
        <v>30</v>
      </c>
      <c r="AC16" s="175"/>
      <c r="AD16" s="94" t="s">
        <v>31</v>
      </c>
    </row>
    <row r="17" spans="1:32" ht="15" customHeight="1" x14ac:dyDescent="0.25">
      <c r="A17" s="363" t="s">
        <v>32</v>
      </c>
      <c r="B17" s="364"/>
      <c r="C17" s="365"/>
      <c r="D17" s="131" t="str">
        <f>AB61</f>
        <v/>
      </c>
      <c r="E17" s="132" t="str">
        <f>AD62</f>
        <v/>
      </c>
      <c r="F17" s="133" t="str">
        <f>AD61</f>
        <v/>
      </c>
      <c r="G17" s="134" t="str">
        <f>AE61</f>
        <v/>
      </c>
      <c r="H17" s="135" t="str">
        <f>AF61</f>
        <v/>
      </c>
      <c r="N17" s="64"/>
      <c r="AB17" s="94" t="s">
        <v>33</v>
      </c>
      <c r="AC17" s="175"/>
    </row>
    <row r="18" spans="1:32" ht="15" customHeight="1" x14ac:dyDescent="0.25">
      <c r="A18" s="363" t="s">
        <v>34</v>
      </c>
      <c r="B18" s="364"/>
      <c r="C18" s="365"/>
      <c r="D18" s="136" t="str">
        <f>AB80</f>
        <v/>
      </c>
      <c r="E18" s="137" t="str">
        <f>AD81</f>
        <v/>
      </c>
      <c r="F18" s="138" t="str">
        <f>AD80</f>
        <v/>
      </c>
      <c r="G18" s="139" t="str">
        <f>AE80</f>
        <v/>
      </c>
      <c r="H18" s="140" t="str">
        <f>AF80</f>
        <v/>
      </c>
      <c r="I18" s="3"/>
      <c r="J18" s="42"/>
      <c r="K18" s="42"/>
      <c r="L18" s="42"/>
      <c r="M18" s="42"/>
      <c r="N18" s="65"/>
      <c r="AB18" s="94">
        <f>AB50+AB52</f>
        <v>0</v>
      </c>
      <c r="AC18" s="175"/>
      <c r="AD18" s="94">
        <f>AD50</f>
        <v>0</v>
      </c>
      <c r="AE18" s="94">
        <f>AE50</f>
        <v>0</v>
      </c>
      <c r="AF18" s="94">
        <f>AF50</f>
        <v>0</v>
      </c>
    </row>
    <row r="19" spans="1:32" ht="30" customHeight="1" x14ac:dyDescent="0.2">
      <c r="A19" s="366" t="s">
        <v>35</v>
      </c>
      <c r="B19" s="367"/>
      <c r="C19" s="368"/>
      <c r="D19" s="141" t="str">
        <f>AB83</f>
        <v/>
      </c>
      <c r="E19" s="142" t="str">
        <f>AC83</f>
        <v/>
      </c>
      <c r="F19" s="143" t="str">
        <f>AD83</f>
        <v/>
      </c>
      <c r="G19" s="144" t="str">
        <f>AE83</f>
        <v/>
      </c>
      <c r="H19" s="145" t="str">
        <f>AF83</f>
        <v/>
      </c>
      <c r="N19" s="64"/>
      <c r="AB19" s="94" t="str">
        <f>IF(AND(G57="",I57=""),"",AB18)</f>
        <v/>
      </c>
      <c r="AC19" s="175"/>
      <c r="AD19" s="94" t="str">
        <f>IF(L57="","",AD18)</f>
        <v/>
      </c>
      <c r="AE19" s="94" t="str">
        <f>IF(M57="","",AE18)</f>
        <v/>
      </c>
      <c r="AF19" s="94" t="str">
        <f>IF(N57="","",AF18)</f>
        <v/>
      </c>
    </row>
    <row r="20" spans="1:32" ht="15" customHeight="1" x14ac:dyDescent="0.2">
      <c r="A20" s="66"/>
      <c r="N20" s="64"/>
      <c r="AB20" s="94" t="s">
        <v>36</v>
      </c>
      <c r="AC20" s="175"/>
    </row>
    <row r="21" spans="1:32" ht="15" customHeight="1" x14ac:dyDescent="0.2">
      <c r="A21" s="67"/>
      <c r="B21" s="9"/>
      <c r="C21" s="10"/>
      <c r="D21" s="369" t="s">
        <v>26</v>
      </c>
      <c r="E21" s="370"/>
      <c r="F21" s="81" t="s">
        <v>27</v>
      </c>
      <c r="G21" s="82" t="s">
        <v>28</v>
      </c>
      <c r="H21" s="36" t="s">
        <v>29</v>
      </c>
      <c r="N21" s="64"/>
      <c r="AB21" s="94">
        <f>AB69+AB71</f>
        <v>0</v>
      </c>
      <c r="AC21" s="175"/>
      <c r="AD21" s="94">
        <f>AD69</f>
        <v>0</v>
      </c>
      <c r="AE21" s="94">
        <f>AE69</f>
        <v>0</v>
      </c>
      <c r="AF21" s="94">
        <f>AF69</f>
        <v>0</v>
      </c>
    </row>
    <row r="22" spans="1:32" ht="30" customHeight="1" x14ac:dyDescent="0.2">
      <c r="A22" s="346" t="s">
        <v>37</v>
      </c>
      <c r="B22" s="347"/>
      <c r="C22" s="348"/>
      <c r="D22" s="349" t="str">
        <f>AB25</f>
        <v/>
      </c>
      <c r="E22" s="350"/>
      <c r="F22" s="146" t="str">
        <f>AD25</f>
        <v/>
      </c>
      <c r="G22" s="147" t="str">
        <f>AE25</f>
        <v/>
      </c>
      <c r="H22" s="148" t="str">
        <f>AF25</f>
        <v/>
      </c>
      <c r="I22" s="43"/>
      <c r="J22" s="43"/>
      <c r="K22" s="43"/>
      <c r="L22" s="43"/>
      <c r="M22" s="43"/>
      <c r="N22" s="68"/>
      <c r="AB22" s="94" t="str">
        <f>IF(AND(G76="",I76=""),"",AB21)</f>
        <v/>
      </c>
      <c r="AC22" s="175"/>
      <c r="AD22" s="94" t="str">
        <f>IF(L76="","",AD21)</f>
        <v/>
      </c>
      <c r="AE22" s="94" t="str">
        <f>IF(M76="","",AE21)</f>
        <v/>
      </c>
      <c r="AF22" s="94" t="str">
        <f>IF(N76="","",AF21)</f>
        <v/>
      </c>
    </row>
    <row r="23" spans="1:32" ht="15" customHeight="1" x14ac:dyDescent="0.2">
      <c r="A23" s="69"/>
      <c r="G23" s="44"/>
      <c r="H23" s="44"/>
      <c r="I23" s="44"/>
      <c r="J23" s="44"/>
      <c r="K23" s="44"/>
      <c r="L23" s="44"/>
      <c r="M23" s="44"/>
      <c r="N23" s="70"/>
      <c r="AB23" s="94" t="s">
        <v>38</v>
      </c>
      <c r="AC23" s="175"/>
    </row>
    <row r="24" spans="1:32" ht="15" customHeight="1" x14ac:dyDescent="0.2">
      <c r="A24" s="71" t="s">
        <v>39</v>
      </c>
      <c r="B24" s="44"/>
      <c r="C24" s="44"/>
      <c r="D24" s="44"/>
      <c r="E24" s="44"/>
      <c r="F24" s="44"/>
      <c r="G24" s="44"/>
      <c r="H24" s="44"/>
      <c r="I24" s="44"/>
      <c r="J24" s="44"/>
      <c r="K24" s="44"/>
      <c r="L24" s="44"/>
      <c r="M24" s="44"/>
      <c r="N24" s="70"/>
      <c r="AB24" s="94">
        <f>AB18+AB21</f>
        <v>0</v>
      </c>
      <c r="AC24" s="175"/>
      <c r="AD24" s="94">
        <f>AD18+AD21</f>
        <v>0</v>
      </c>
      <c r="AE24" s="94">
        <f>AE18+AE21</f>
        <v>0</v>
      </c>
      <c r="AF24" s="94">
        <f>AF18+AF21</f>
        <v>0</v>
      </c>
    </row>
    <row r="25" spans="1:32" ht="15" customHeight="1" x14ac:dyDescent="0.2">
      <c r="A25" s="242"/>
      <c r="B25" s="243"/>
      <c r="C25" s="243"/>
      <c r="D25" s="243"/>
      <c r="E25" s="243"/>
      <c r="F25" s="243"/>
      <c r="G25" s="243"/>
      <c r="H25" s="243"/>
      <c r="I25" s="243"/>
      <c r="J25" s="243"/>
      <c r="K25" s="243"/>
      <c r="L25" s="243"/>
      <c r="M25" s="243"/>
      <c r="N25" s="244"/>
      <c r="AB25" s="94" t="str">
        <f>IF(OR(AB19="",AB22=""),"",AB24)</f>
        <v/>
      </c>
      <c r="AC25" s="175"/>
      <c r="AD25" s="94" t="str">
        <f>IF(OR(AD19="",AD22=""),"",AD24)</f>
        <v/>
      </c>
      <c r="AE25" s="94" t="str">
        <f>IF(OR(AE19="",AE22=""),"",AE24)</f>
        <v/>
      </c>
      <c r="AF25" s="94" t="str">
        <f>IF(OR(AF19="",AF22=""),"",AF24)</f>
        <v/>
      </c>
    </row>
    <row r="26" spans="1:32" ht="15" customHeight="1" x14ac:dyDescent="0.2">
      <c r="A26" s="245"/>
      <c r="B26" s="246"/>
      <c r="C26" s="246"/>
      <c r="D26" s="246"/>
      <c r="E26" s="246"/>
      <c r="F26" s="246"/>
      <c r="G26" s="246"/>
      <c r="H26" s="246"/>
      <c r="I26" s="246"/>
      <c r="J26" s="246"/>
      <c r="K26" s="246"/>
      <c r="L26" s="246"/>
      <c r="M26" s="246"/>
      <c r="N26" s="247"/>
      <c r="AC26" s="175"/>
    </row>
    <row r="27" spans="1:32" ht="15" customHeight="1" x14ac:dyDescent="0.2">
      <c r="A27" s="245"/>
      <c r="B27" s="246"/>
      <c r="C27" s="246"/>
      <c r="D27" s="246"/>
      <c r="E27" s="246"/>
      <c r="F27" s="246"/>
      <c r="G27" s="246"/>
      <c r="H27" s="246"/>
      <c r="I27" s="246"/>
      <c r="J27" s="246"/>
      <c r="K27" s="246"/>
      <c r="L27" s="246"/>
      <c r="M27" s="246"/>
      <c r="N27" s="247"/>
      <c r="AC27" s="175"/>
    </row>
    <row r="28" spans="1:32" ht="15" customHeight="1" x14ac:dyDescent="0.2">
      <c r="A28" s="245"/>
      <c r="B28" s="246"/>
      <c r="C28" s="246"/>
      <c r="D28" s="246"/>
      <c r="E28" s="246"/>
      <c r="F28" s="246"/>
      <c r="G28" s="246"/>
      <c r="H28" s="246"/>
      <c r="I28" s="246"/>
      <c r="J28" s="246"/>
      <c r="K28" s="246"/>
      <c r="L28" s="246"/>
      <c r="M28" s="246"/>
      <c r="N28" s="247"/>
      <c r="AC28" s="175"/>
    </row>
    <row r="29" spans="1:32" ht="15" customHeight="1" x14ac:dyDescent="0.2">
      <c r="A29" s="245"/>
      <c r="B29" s="246"/>
      <c r="C29" s="246"/>
      <c r="D29" s="246"/>
      <c r="E29" s="246"/>
      <c r="F29" s="246"/>
      <c r="G29" s="246"/>
      <c r="H29" s="246"/>
      <c r="I29" s="246"/>
      <c r="J29" s="246"/>
      <c r="K29" s="246"/>
      <c r="L29" s="246"/>
      <c r="M29" s="246"/>
      <c r="N29" s="247"/>
      <c r="AC29" s="175"/>
    </row>
    <row r="30" spans="1:32" ht="15" customHeight="1" x14ac:dyDescent="0.2">
      <c r="A30" s="245"/>
      <c r="B30" s="246"/>
      <c r="C30" s="246"/>
      <c r="D30" s="246"/>
      <c r="E30" s="246"/>
      <c r="F30" s="246"/>
      <c r="G30" s="246"/>
      <c r="H30" s="246"/>
      <c r="I30" s="246"/>
      <c r="J30" s="246"/>
      <c r="K30" s="246"/>
      <c r="L30" s="246"/>
      <c r="M30" s="246"/>
      <c r="N30" s="247"/>
      <c r="AC30" s="175"/>
    </row>
    <row r="31" spans="1:32" ht="15" customHeight="1" x14ac:dyDescent="0.2">
      <c r="A31" s="245"/>
      <c r="B31" s="246"/>
      <c r="C31" s="246"/>
      <c r="D31" s="246"/>
      <c r="E31" s="246"/>
      <c r="F31" s="246"/>
      <c r="G31" s="246"/>
      <c r="H31" s="246"/>
      <c r="I31" s="246"/>
      <c r="J31" s="246"/>
      <c r="K31" s="246"/>
      <c r="L31" s="246"/>
      <c r="M31" s="246"/>
      <c r="N31" s="247"/>
      <c r="AC31" s="175"/>
    </row>
    <row r="32" spans="1:32" ht="15" customHeight="1" x14ac:dyDescent="0.2">
      <c r="A32" s="248"/>
      <c r="B32" s="249"/>
      <c r="C32" s="249"/>
      <c r="D32" s="249"/>
      <c r="E32" s="249"/>
      <c r="F32" s="249"/>
      <c r="G32" s="249"/>
      <c r="H32" s="249"/>
      <c r="I32" s="249"/>
      <c r="J32" s="249"/>
      <c r="K32" s="249"/>
      <c r="L32" s="249"/>
      <c r="M32" s="249"/>
      <c r="N32" s="250"/>
      <c r="AC32" s="175"/>
    </row>
    <row r="33" spans="1:29" ht="15" customHeight="1" x14ac:dyDescent="0.2">
      <c r="A33" s="66"/>
      <c r="N33" s="64"/>
      <c r="AC33" s="175"/>
    </row>
    <row r="34" spans="1:29" ht="15" customHeight="1" x14ac:dyDescent="0.2">
      <c r="A34" s="251" t="s">
        <v>40</v>
      </c>
      <c r="B34" s="252"/>
      <c r="C34" s="252"/>
      <c r="D34" s="252"/>
      <c r="E34" s="252"/>
      <c r="F34" s="252"/>
      <c r="G34" s="252"/>
      <c r="H34" s="252"/>
      <c r="I34" s="252"/>
      <c r="J34" s="252"/>
      <c r="K34" s="252"/>
      <c r="L34" s="252"/>
      <c r="M34" s="252"/>
      <c r="N34" s="253"/>
      <c r="AC34" s="175"/>
    </row>
    <row r="35" spans="1:29" ht="15" customHeight="1" x14ac:dyDescent="0.2">
      <c r="A35" s="254" t="s">
        <v>41</v>
      </c>
      <c r="B35" s="255"/>
      <c r="C35" s="255"/>
      <c r="D35" s="255"/>
      <c r="E35" s="255"/>
      <c r="F35" s="255"/>
      <c r="G35" s="255"/>
      <c r="H35" s="255"/>
      <c r="I35" s="255"/>
      <c r="J35" s="255"/>
      <c r="K35" s="255"/>
      <c r="L35" s="255"/>
      <c r="M35" s="255"/>
      <c r="N35" s="256"/>
      <c r="AC35" s="175"/>
    </row>
    <row r="36" spans="1:29" ht="15" customHeight="1" x14ac:dyDescent="0.2">
      <c r="A36" s="374" t="s">
        <v>42</v>
      </c>
      <c r="B36" s="375"/>
      <c r="C36" s="375"/>
      <c r="D36" s="375"/>
      <c r="E36" s="375"/>
      <c r="F36" s="375"/>
      <c r="G36" s="375"/>
      <c r="H36" s="375"/>
      <c r="I36" s="375"/>
      <c r="J36" s="375"/>
      <c r="K36" s="375"/>
      <c r="L36" s="375"/>
      <c r="M36" s="375"/>
      <c r="N36" s="376"/>
      <c r="AC36" s="175"/>
    </row>
    <row r="37" spans="1:29" ht="15" customHeight="1" x14ac:dyDescent="0.2">
      <c r="A37" s="374"/>
      <c r="B37" s="375"/>
      <c r="C37" s="375"/>
      <c r="D37" s="375"/>
      <c r="E37" s="375"/>
      <c r="F37" s="375"/>
      <c r="G37" s="375"/>
      <c r="H37" s="375"/>
      <c r="I37" s="375"/>
      <c r="J37" s="375"/>
      <c r="K37" s="375"/>
      <c r="L37" s="375"/>
      <c r="M37" s="375"/>
      <c r="N37" s="376"/>
      <c r="AC37" s="175"/>
    </row>
    <row r="38" spans="1:29" ht="15" customHeight="1" x14ac:dyDescent="0.2">
      <c r="A38" s="374"/>
      <c r="B38" s="375"/>
      <c r="C38" s="375"/>
      <c r="D38" s="375"/>
      <c r="E38" s="375"/>
      <c r="F38" s="375"/>
      <c r="G38" s="375"/>
      <c r="H38" s="375"/>
      <c r="I38" s="375"/>
      <c r="J38" s="375"/>
      <c r="K38" s="375"/>
      <c r="L38" s="375"/>
      <c r="M38" s="375"/>
      <c r="N38" s="376"/>
      <c r="AC38" s="175"/>
    </row>
    <row r="39" spans="1:29" ht="15" customHeight="1" x14ac:dyDescent="0.2">
      <c r="A39" s="377"/>
      <c r="B39" s="378"/>
      <c r="C39" s="378"/>
      <c r="D39" s="378"/>
      <c r="E39" s="378"/>
      <c r="F39" s="378"/>
      <c r="G39" s="378"/>
      <c r="H39" s="378"/>
      <c r="I39" s="378"/>
      <c r="J39" s="378"/>
      <c r="K39" s="378"/>
      <c r="L39" s="378"/>
      <c r="M39" s="378"/>
      <c r="N39" s="379"/>
      <c r="AC39" s="175"/>
    </row>
    <row r="40" spans="1:29" ht="15" customHeight="1" x14ac:dyDescent="0.2">
      <c r="A40" s="380" t="s">
        <v>43</v>
      </c>
      <c r="B40" s="381"/>
      <c r="C40" s="384"/>
      <c r="D40" s="385"/>
      <c r="E40" s="385"/>
      <c r="F40" s="385"/>
      <c r="G40" s="385"/>
      <c r="H40" s="385"/>
      <c r="I40" s="386"/>
      <c r="J40" s="216" t="s">
        <v>44</v>
      </c>
      <c r="K40" s="217"/>
      <c r="L40" s="338"/>
      <c r="M40" s="339"/>
      <c r="N40" s="340"/>
      <c r="AC40" s="175"/>
    </row>
    <row r="41" spans="1:29" ht="15" customHeight="1" x14ac:dyDescent="0.2">
      <c r="A41" s="382"/>
      <c r="B41" s="383"/>
      <c r="C41" s="387"/>
      <c r="D41" s="388"/>
      <c r="E41" s="388"/>
      <c r="F41" s="388"/>
      <c r="G41" s="388"/>
      <c r="H41" s="388"/>
      <c r="I41" s="389"/>
      <c r="J41" s="218"/>
      <c r="K41" s="219"/>
      <c r="L41" s="341"/>
      <c r="M41" s="342"/>
      <c r="N41" s="343"/>
      <c r="AC41" s="175"/>
    </row>
    <row r="42" spans="1:29" ht="15" customHeight="1" x14ac:dyDescent="0.2">
      <c r="A42" s="225" t="s">
        <v>45</v>
      </c>
      <c r="B42" s="226"/>
      <c r="C42" s="226"/>
      <c r="D42" s="226"/>
      <c r="E42" s="226"/>
      <c r="F42" s="226"/>
      <c r="G42" s="226"/>
      <c r="H42" s="226"/>
      <c r="I42" s="226"/>
      <c r="J42" s="226"/>
      <c r="K42" s="226"/>
      <c r="L42" s="226"/>
      <c r="M42" s="226"/>
      <c r="N42" s="227"/>
      <c r="AC42" s="175"/>
    </row>
    <row r="43" spans="1:29" ht="15" customHeight="1" x14ac:dyDescent="0.2">
      <c r="A43" s="228" t="s">
        <v>46</v>
      </c>
      <c r="B43" s="229"/>
      <c r="C43" s="229"/>
      <c r="D43" s="229"/>
      <c r="E43" s="229"/>
      <c r="F43" s="229"/>
      <c r="G43" s="229"/>
      <c r="H43" s="229"/>
      <c r="I43" s="229"/>
      <c r="J43" s="229"/>
      <c r="K43" s="229"/>
      <c r="L43" s="229"/>
      <c r="M43" s="229"/>
      <c r="N43" s="230"/>
      <c r="AC43" s="175"/>
    </row>
    <row r="44" spans="1:29" ht="15" customHeight="1" x14ac:dyDescent="0.2">
      <c r="A44" s="228"/>
      <c r="B44" s="229"/>
      <c r="C44" s="229"/>
      <c r="D44" s="229"/>
      <c r="E44" s="229"/>
      <c r="F44" s="229"/>
      <c r="G44" s="229"/>
      <c r="H44" s="229"/>
      <c r="I44" s="229"/>
      <c r="J44" s="229"/>
      <c r="K44" s="229"/>
      <c r="L44" s="229"/>
      <c r="M44" s="229"/>
      <c r="N44" s="230"/>
      <c r="AC44" s="175"/>
    </row>
    <row r="45" spans="1:29" ht="15" customHeight="1" x14ac:dyDescent="0.2">
      <c r="A45" s="228"/>
      <c r="B45" s="229"/>
      <c r="C45" s="229"/>
      <c r="D45" s="229"/>
      <c r="E45" s="229"/>
      <c r="F45" s="229"/>
      <c r="G45" s="229"/>
      <c r="H45" s="229"/>
      <c r="I45" s="229"/>
      <c r="J45" s="229"/>
      <c r="K45" s="229"/>
      <c r="L45" s="229"/>
      <c r="M45" s="229"/>
      <c r="N45" s="230"/>
      <c r="AC45" s="175"/>
    </row>
    <row r="46" spans="1:29" ht="15" customHeight="1" x14ac:dyDescent="0.2">
      <c r="A46" s="231" t="s">
        <v>43</v>
      </c>
      <c r="B46" s="232"/>
      <c r="C46" s="235"/>
      <c r="D46" s="235"/>
      <c r="E46" s="235"/>
      <c r="F46" s="235"/>
      <c r="G46" s="235"/>
      <c r="H46" s="235"/>
      <c r="I46" s="235"/>
      <c r="J46" s="220" t="s">
        <v>44</v>
      </c>
      <c r="K46" s="220"/>
      <c r="L46" s="237"/>
      <c r="M46" s="238"/>
      <c r="N46" s="239"/>
      <c r="AC46" s="175"/>
    </row>
    <row r="47" spans="1:29" ht="15" customHeight="1" thickBot="1" x14ac:dyDescent="0.25">
      <c r="A47" s="233"/>
      <c r="B47" s="234"/>
      <c r="C47" s="236"/>
      <c r="D47" s="236"/>
      <c r="E47" s="236"/>
      <c r="F47" s="236"/>
      <c r="G47" s="236"/>
      <c r="H47" s="236"/>
      <c r="I47" s="236"/>
      <c r="J47" s="221"/>
      <c r="K47" s="221"/>
      <c r="L47" s="240"/>
      <c r="M47" s="240"/>
      <c r="N47" s="241"/>
      <c r="AC47" s="175"/>
    </row>
    <row r="48" spans="1:29" ht="15" customHeight="1" thickBot="1" x14ac:dyDescent="0.25">
      <c r="A48" s="37"/>
      <c r="B48" s="37"/>
      <c r="C48" s="38"/>
      <c r="D48" s="38"/>
      <c r="E48" s="38"/>
      <c r="F48" s="38"/>
      <c r="G48" s="38"/>
      <c r="H48" s="38"/>
      <c r="I48" s="38"/>
      <c r="J48" s="39"/>
      <c r="K48" s="39"/>
      <c r="L48" s="40"/>
      <c r="M48" s="40"/>
      <c r="N48" s="40"/>
      <c r="AC48" s="175"/>
    </row>
    <row r="49" spans="1:32" ht="15" customHeight="1" thickTop="1" x14ac:dyDescent="0.2">
      <c r="A49" s="327" t="s">
        <v>47</v>
      </c>
      <c r="B49" s="328"/>
      <c r="C49" s="328"/>
      <c r="D49" s="328"/>
      <c r="E49" s="328"/>
      <c r="F49" s="328"/>
      <c r="G49" s="328"/>
      <c r="H49" s="328"/>
      <c r="I49" s="328"/>
      <c r="J49" s="328"/>
      <c r="K49" s="328"/>
      <c r="L49" s="328"/>
      <c r="M49" s="328"/>
      <c r="N49" s="329"/>
      <c r="AB49" s="94" t="s">
        <v>48</v>
      </c>
      <c r="AC49" s="175"/>
    </row>
    <row r="50" spans="1:32" ht="30" customHeight="1" x14ac:dyDescent="0.2">
      <c r="A50" s="330" t="s">
        <v>49</v>
      </c>
      <c r="B50" s="288"/>
      <c r="C50" s="289"/>
      <c r="D50" s="290"/>
      <c r="E50" s="290"/>
      <c r="F50" s="290"/>
      <c r="G50" s="290"/>
      <c r="H50" s="290"/>
      <c r="I50" s="290"/>
      <c r="J50" s="290"/>
      <c r="K50" s="290"/>
      <c r="L50" s="290"/>
      <c r="M50" s="290"/>
      <c r="N50" s="331"/>
      <c r="AB50" s="94">
        <f>G57/1440</f>
        <v>0</v>
      </c>
      <c r="AC50" s="175"/>
      <c r="AD50" s="94">
        <f>L57/60</f>
        <v>0</v>
      </c>
      <c r="AE50" s="94">
        <f>M57/60</f>
        <v>0</v>
      </c>
      <c r="AF50" s="94">
        <f>N57/60</f>
        <v>0</v>
      </c>
    </row>
    <row r="51" spans="1:32" ht="30" customHeight="1" x14ac:dyDescent="0.2">
      <c r="A51" s="330" t="s">
        <v>50</v>
      </c>
      <c r="B51" s="288"/>
      <c r="C51" s="289"/>
      <c r="D51" s="290"/>
      <c r="E51" s="290"/>
      <c r="F51" s="290"/>
      <c r="G51" s="290"/>
      <c r="H51" s="290"/>
      <c r="I51" s="290"/>
      <c r="J51" s="290"/>
      <c r="K51" s="290"/>
      <c r="L51" s="290"/>
      <c r="M51" s="290"/>
      <c r="N51" s="331"/>
      <c r="AB51" s="94" t="s">
        <v>51</v>
      </c>
      <c r="AC51" s="175"/>
    </row>
    <row r="52" spans="1:32" ht="30" customHeight="1" x14ac:dyDescent="0.2">
      <c r="A52" s="330" t="s">
        <v>52</v>
      </c>
      <c r="B52" s="288"/>
      <c r="C52" s="289"/>
      <c r="D52" s="290"/>
      <c r="E52" s="290"/>
      <c r="F52" s="290"/>
      <c r="G52" s="290"/>
      <c r="H52" s="290"/>
      <c r="I52" s="290"/>
      <c r="J52" s="290"/>
      <c r="K52" s="290"/>
      <c r="L52" s="290"/>
      <c r="M52" s="290"/>
      <c r="N52" s="331"/>
      <c r="AB52" s="94">
        <f>I57/1440/60</f>
        <v>0</v>
      </c>
      <c r="AC52" s="175"/>
    </row>
    <row r="53" spans="1:32" ht="15" customHeight="1" x14ac:dyDescent="0.2">
      <c r="A53" s="332" t="s">
        <v>53</v>
      </c>
      <c r="B53" s="297"/>
      <c r="C53" s="298" t="s">
        <v>54</v>
      </c>
      <c r="D53" s="299"/>
      <c r="E53" s="299"/>
      <c r="F53" s="299"/>
      <c r="G53" s="299"/>
      <c r="H53" s="299"/>
      <c r="I53" s="299"/>
      <c r="J53" s="299"/>
      <c r="K53" s="299"/>
      <c r="L53" s="299"/>
      <c r="M53" s="333"/>
      <c r="N53" s="45"/>
      <c r="AC53" s="175"/>
    </row>
    <row r="54" spans="1:32" ht="15" customHeight="1" x14ac:dyDescent="0.2">
      <c r="A54" s="330" t="s">
        <v>55</v>
      </c>
      <c r="B54" s="288"/>
      <c r="C54" s="334" t="s">
        <v>54</v>
      </c>
      <c r="D54" s="335"/>
      <c r="E54" s="335"/>
      <c r="F54" s="335"/>
      <c r="G54" s="335"/>
      <c r="H54" s="335"/>
      <c r="I54" s="335"/>
      <c r="J54" s="335"/>
      <c r="K54" s="335"/>
      <c r="L54" s="335"/>
      <c r="M54" s="335"/>
      <c r="N54" s="46"/>
      <c r="AB54" s="94" t="s">
        <v>56</v>
      </c>
      <c r="AC54" s="175"/>
    </row>
    <row r="55" spans="1:32" ht="15" customHeight="1" x14ac:dyDescent="0.2">
      <c r="A55" s="47"/>
      <c r="B55" s="48"/>
      <c r="C55" s="48"/>
      <c r="D55" s="48"/>
      <c r="E55" s="48"/>
      <c r="F55" s="48"/>
      <c r="G55" s="48"/>
      <c r="H55" s="48"/>
      <c r="I55" s="49"/>
      <c r="J55" s="50"/>
      <c r="K55" s="50"/>
      <c r="L55" s="51"/>
      <c r="M55" s="51"/>
      <c r="N55" s="52"/>
      <c r="AB55" s="94">
        <f>IF(C58="Select",6,IF(C58="Pre-difficulty Level 1 (Less Difficult)",0,IF(C58="Difficulty Level 1 (Less Difficult)",1,IF(C58="Difficulty Level 2 (Less Difficult)",2,IF(C58="Difficulty Level 3 (Less Difficult)",3,IF(C58="Difficulty Level 4 (Standard)",4,IF(C58="Difficulty Level 5+ (More Difficult)",5,"")))))))</f>
        <v>6</v>
      </c>
      <c r="AC55" s="175">
        <f>IF(AF55&lt;6,AF55,IF(AE55&lt;6,AE55,IF(AD55&lt;6,AD55,6)))</f>
        <v>6</v>
      </c>
      <c r="AD55" s="94">
        <f>IF(L58="",6,IF(L58="Pre",0,IF(L58=1,1,IF(L58=2,2,IF(L58=3,3,IF(L58=4,4,IF(L58="5+",5,"")))))))</f>
        <v>6</v>
      </c>
      <c r="AE55" s="94">
        <f>IF(M58="",6,IF(M58="Pre",0,IF(M58=1,1,IF(M58=2,2,IF(M58=3,3,IF(M58=4,4,IF(M58="5+",5,"")))))))</f>
        <v>6</v>
      </c>
      <c r="AF55" s="94">
        <f>IF(N58="",6,IF(N58="Pre",0,IF(N58=1,1,IF(N58=2,2,IF(N58=3,3,IF(N58=4,4,IF(N58="5+",5,"")))))))</f>
        <v>6</v>
      </c>
    </row>
    <row r="56" spans="1:32" ht="15" customHeight="1" x14ac:dyDescent="0.2">
      <c r="A56" s="336" t="s">
        <v>57</v>
      </c>
      <c r="B56" s="337"/>
      <c r="C56" s="337"/>
      <c r="D56" s="337"/>
      <c r="E56" s="337"/>
      <c r="F56" s="337"/>
      <c r="G56" s="337"/>
      <c r="H56" s="337"/>
      <c r="I56" s="337"/>
      <c r="J56" s="302" t="s">
        <v>11</v>
      </c>
      <c r="K56" s="302"/>
      <c r="L56" s="85" t="s">
        <v>27</v>
      </c>
      <c r="M56" s="85" t="s">
        <v>28</v>
      </c>
      <c r="N56" s="86" t="s">
        <v>29</v>
      </c>
      <c r="AB56" s="94" t="s">
        <v>58</v>
      </c>
      <c r="AC56" s="175"/>
    </row>
    <row r="57" spans="1:32" ht="15" customHeight="1" x14ac:dyDescent="0.2">
      <c r="A57" s="319" t="s">
        <v>59</v>
      </c>
      <c r="B57" s="283"/>
      <c r="C57" s="11"/>
      <c r="D57" s="11"/>
      <c r="E57" s="11"/>
      <c r="F57" s="12" t="s">
        <v>60</v>
      </c>
      <c r="G57" s="22"/>
      <c r="H57" s="13" t="s">
        <v>61</v>
      </c>
      <c r="I57" s="23"/>
      <c r="J57" s="26"/>
      <c r="K57" s="83"/>
      <c r="L57" s="183"/>
      <c r="M57" s="184"/>
      <c r="N57" s="185"/>
      <c r="AB57" s="94">
        <f>SUM(AB63+I61+I62)</f>
        <v>0</v>
      </c>
      <c r="AC57" s="175">
        <f>SUM(K60:K62)</f>
        <v>0</v>
      </c>
      <c r="AD57" s="94">
        <f>SUM(L60:L62)</f>
        <v>0</v>
      </c>
      <c r="AE57" s="94">
        <f>SUM(M60:M62)</f>
        <v>0</v>
      </c>
      <c r="AF57" s="94">
        <f>SUM(N60:N62)</f>
        <v>0</v>
      </c>
    </row>
    <row r="58" spans="1:32" ht="15" customHeight="1" x14ac:dyDescent="0.2">
      <c r="A58" s="319" t="s">
        <v>62</v>
      </c>
      <c r="B58" s="320"/>
      <c r="C58" s="321" t="s">
        <v>54</v>
      </c>
      <c r="D58" s="322"/>
      <c r="E58" s="322"/>
      <c r="F58" s="322"/>
      <c r="G58" s="322"/>
      <c r="H58" s="322"/>
      <c r="I58" s="323"/>
      <c r="J58" s="26"/>
      <c r="K58" s="171" t="str">
        <f>IF(AC55=6,"",IF(AB55=AC55,"",IF(AC55=5,"5+",IF(AC55=4,AC55,IF(AC55=3,AC55,IF(AC55=2,AC55,IF(AC55=1,AC55,IF(AC55=0,"Pre",""))))))))</f>
        <v/>
      </c>
      <c r="L58" s="90"/>
      <c r="M58" s="91"/>
      <c r="N58" s="92"/>
      <c r="AB58" s="94" t="s">
        <v>63</v>
      </c>
      <c r="AC58" s="175"/>
    </row>
    <row r="59" spans="1:32" ht="60" customHeight="1" x14ac:dyDescent="0.2">
      <c r="A59" s="324" t="s">
        <v>64</v>
      </c>
      <c r="B59" s="325"/>
      <c r="C59" s="211"/>
      <c r="D59" s="212"/>
      <c r="E59" s="212"/>
      <c r="F59" s="212"/>
      <c r="G59" s="212"/>
      <c r="H59" s="212"/>
      <c r="I59" s="213"/>
      <c r="J59" s="27"/>
      <c r="K59" s="84"/>
      <c r="L59" s="16"/>
      <c r="M59" s="14"/>
      <c r="N59" s="53"/>
      <c r="P59" s="2" t="s">
        <v>65</v>
      </c>
      <c r="AB59" s="94" t="str">
        <f>IF(I60="","",IF(I61="","",IF(I62="","",IF(AB57&gt;-1,AB57,""))))</f>
        <v/>
      </c>
      <c r="AC59" s="175" t="str">
        <f>IF(K60="","",IF(K61="","",IF(K62="","",IF(AC57&gt;-1,AC57,""))))</f>
        <v/>
      </c>
      <c r="AD59" s="94" t="str">
        <f>IF(L60="","",IF(L61="","",IF(L62="","",IF(AD57&gt;-1,AD57,""))))</f>
        <v/>
      </c>
      <c r="AE59" s="94" t="str">
        <f>IF(M60="","",IF(M61="","",IF(M62="","",IF(AE57&gt;-1,AE57,""))))</f>
        <v/>
      </c>
      <c r="AF59" s="94" t="str">
        <f>IF(N60="","",IF(N61="","",IF(N62="","",IF(AF57&gt;-1,AF57,""))))</f>
        <v/>
      </c>
    </row>
    <row r="60" spans="1:32" ht="85" customHeight="1" x14ac:dyDescent="0.2">
      <c r="A60" s="326" t="str">
        <f>IF(C58="Select",Pulldown!D5,IF(C58="Pre-difficulty Level 1 (Less Difficult)",Pulldown!D2,IF(C58="Difficulty Level 1 (Less Difficult)",Pulldown!D3,IF(C58="Difficulty Level 2 (Less Difficult)",Pulldown!D4,Pulldown!D5))))</f>
        <v xml:space="preserve">Grid 1: Technical control - Technique </v>
      </c>
      <c r="B60" s="281"/>
      <c r="C60" s="305"/>
      <c r="D60" s="306"/>
      <c r="E60" s="306"/>
      <c r="F60" s="306"/>
      <c r="G60" s="306"/>
      <c r="H60" s="307"/>
      <c r="I60" s="24"/>
      <c r="J60" s="28" t="s">
        <v>66</v>
      </c>
      <c r="K60" s="151" t="str">
        <f>IF(AND(AC55=6,I60=AB63),"",IF(AB55&lt;&gt;AC55,AC63,IF(I60=AC63,"",AC63)))</f>
        <v/>
      </c>
      <c r="L60" s="152"/>
      <c r="M60" s="153"/>
      <c r="N60" s="154"/>
      <c r="P60" s="257"/>
      <c r="Q60" s="258"/>
      <c r="R60" s="258"/>
      <c r="S60" s="259"/>
      <c r="AB60" s="94" t="s">
        <v>67</v>
      </c>
      <c r="AC60" s="175"/>
    </row>
    <row r="61" spans="1:32" ht="85" customHeight="1" x14ac:dyDescent="0.2">
      <c r="A61" s="303" t="s">
        <v>68</v>
      </c>
      <c r="B61" s="304"/>
      <c r="C61" s="305"/>
      <c r="D61" s="306"/>
      <c r="E61" s="306"/>
      <c r="F61" s="306"/>
      <c r="G61" s="306"/>
      <c r="H61" s="307"/>
      <c r="I61" s="24"/>
      <c r="J61" s="29" t="s">
        <v>66</v>
      </c>
      <c r="K61" s="151" t="str">
        <f>IF(AC55=6,"",IF(AB55=AC55,"",I61))</f>
        <v/>
      </c>
      <c r="L61" s="152"/>
      <c r="M61" s="153"/>
      <c r="N61" s="154"/>
      <c r="P61" s="260"/>
      <c r="Q61" s="261"/>
      <c r="R61" s="261"/>
      <c r="S61" s="262"/>
      <c r="T61" s="5"/>
      <c r="AB61" s="94" t="str">
        <f>IF(AB59="","",IF(AB55=6,"",IF(AB59=0,0,IF(AB55&lt;4,VLOOKUP(AB59,'Levels Grid'!A:D,1,0),IF(AB55=4,VLOOKUP(AB59,'Levels Grid'!A:D,3,0),IF(AB55=5,VLOOKUP(AB59,'Levels Grid'!A:D,4,0),))))))</f>
        <v/>
      </c>
      <c r="AC61" s="175" t="str">
        <f>IF(AC59="","",IF(AC55=6,"",IF(AC59=0,0,IF(AC55&lt;4,VLOOKUP(AC59,'Levels Grid'!A:D,1,0),IF(AC55=4,VLOOKUP(AC59,'Levels Grid'!A:D,3,0),IF(AC55=5,VLOOKUP(AC59,'Levels Grid'!A:D,4,0),))))))</f>
        <v/>
      </c>
      <c r="AD61" s="94" t="str">
        <f>IF(AD59="","",IF(AD55=6,"",IF(AD59=0,0,IF(AD55&lt;4,VLOOKUP(AD59,'Levels Grid'!A:D,1,0),IF(AD55=4,VLOOKUP(AD59,'Levels Grid'!A:D,3,0),IF(AD55=5,VLOOKUP(AD59,'Levels Grid'!A:D,4,0),))))))</f>
        <v/>
      </c>
      <c r="AE61" s="94" t="str">
        <f>IF(AE59="","",IF(AE55=6,"",IF(AE59=0,0,IF(AE55&lt;4,VLOOKUP(AE59,'Levels Grid'!A:D,1,0),IF(AE55=4,VLOOKUP(AE59,'Levels Grid'!A:D,3,0),IF(AE55=5,VLOOKUP(AE59,'Levels Grid'!A:D,4,0),))))))</f>
        <v/>
      </c>
      <c r="AF61" s="94" t="str">
        <f>IF(AF59="","",IF(AF55=6,"",IF(AF59=0,0,IF(AF55&lt;4,VLOOKUP(AF59,'Levels Grid'!A:D,1,0),IF(AF55=4,VLOOKUP(AF59,'Levels Grid'!A:D,3,0),IF(AF55=5,VLOOKUP(AF59,'Levels Grid'!A:D,4,0),))))))</f>
        <v/>
      </c>
    </row>
    <row r="62" spans="1:32" ht="85" customHeight="1" x14ac:dyDescent="0.2">
      <c r="A62" s="303" t="s">
        <v>69</v>
      </c>
      <c r="B62" s="304"/>
      <c r="C62" s="305"/>
      <c r="D62" s="306"/>
      <c r="E62" s="306"/>
      <c r="F62" s="306"/>
      <c r="G62" s="306"/>
      <c r="H62" s="307"/>
      <c r="I62" s="24"/>
      <c r="J62" s="29" t="s">
        <v>66</v>
      </c>
      <c r="K62" s="151" t="str">
        <f>IF(AC55=6,"",IF(AB55=AC55,"",I62))</f>
        <v/>
      </c>
      <c r="L62" s="152"/>
      <c r="M62" s="153"/>
      <c r="N62" s="154"/>
      <c r="P62" s="260"/>
      <c r="Q62" s="261"/>
      <c r="R62" s="261"/>
      <c r="S62" s="262"/>
      <c r="AA62" s="175"/>
      <c r="AB62" s="175" t="s">
        <v>70</v>
      </c>
      <c r="AC62" s="175" t="s">
        <v>70</v>
      </c>
      <c r="AD62" s="179" t="str">
        <f>IF(AC61&lt;&gt;"",AC61,IF(AC80&lt;&gt;"",AB61,AC61))</f>
        <v/>
      </c>
      <c r="AE62" s="94" t="s">
        <v>71</v>
      </c>
    </row>
    <row r="63" spans="1:32" ht="15" customHeight="1" x14ac:dyDescent="0.2">
      <c r="A63" s="308" t="s">
        <v>72</v>
      </c>
      <c r="B63" s="309"/>
      <c r="C63" s="309"/>
      <c r="D63" s="309"/>
      <c r="E63" s="309"/>
      <c r="F63" s="309"/>
      <c r="G63" s="309"/>
      <c r="H63" s="310"/>
      <c r="I63" s="149" t="str">
        <f>AB59</f>
        <v/>
      </c>
      <c r="J63" s="29" t="s">
        <v>73</v>
      </c>
      <c r="K63" s="155" t="str">
        <f>AC59</f>
        <v/>
      </c>
      <c r="L63" s="156" t="str">
        <f>AD59</f>
        <v/>
      </c>
      <c r="M63" s="157" t="str">
        <f>AE59</f>
        <v/>
      </c>
      <c r="N63" s="158" t="str">
        <f>AF59</f>
        <v/>
      </c>
      <c r="P63" s="260"/>
      <c r="Q63" s="261"/>
      <c r="R63" s="261"/>
      <c r="S63" s="262"/>
      <c r="AA63" s="175"/>
      <c r="AB63" s="175">
        <f>IF(AB55=6,I60,IF(AB55&gt;2,I60,IF(AB55=2,AB64,IF(AB55=1,AB65,IF(AB55=0,AB66,"")))))</f>
        <v>0</v>
      </c>
      <c r="AC63" s="175">
        <f>IF(AC55=6,AB63,IF(AC55&gt;AB55,AB63,IF(AC55&gt;2,AB66,IF(AC55=2,AC64,IF(AC55=1,AC65,IF(AC55=0,AC66,""))))))</f>
        <v>0</v>
      </c>
    </row>
    <row r="64" spans="1:32" ht="30" customHeight="1" x14ac:dyDescent="0.2">
      <c r="A64" s="311" t="s">
        <v>74</v>
      </c>
      <c r="B64" s="312"/>
      <c r="C64" s="312"/>
      <c r="D64" s="312"/>
      <c r="E64" s="312"/>
      <c r="F64" s="312"/>
      <c r="G64" s="312"/>
      <c r="H64" s="313"/>
      <c r="I64" s="150" t="str">
        <f>AB61</f>
        <v/>
      </c>
      <c r="J64" s="29" t="s">
        <v>75</v>
      </c>
      <c r="K64" s="159" t="str">
        <f>AC61</f>
        <v/>
      </c>
      <c r="L64" s="160" t="str">
        <f>AD61</f>
        <v/>
      </c>
      <c r="M64" s="161" t="str">
        <f>AE61</f>
        <v/>
      </c>
      <c r="N64" s="162" t="str">
        <f>AF61</f>
        <v/>
      </c>
      <c r="P64" s="260"/>
      <c r="Q64" s="261"/>
      <c r="R64" s="261"/>
      <c r="S64" s="262"/>
      <c r="AA64" s="175" t="s">
        <v>76</v>
      </c>
      <c r="AB64" s="175">
        <f>IF(AND(AB55=2,I60&gt;5),6,I60)</f>
        <v>0</v>
      </c>
      <c r="AC64" s="175">
        <f>IF(AND(AC55=2,I60&gt;5),6,I60)</f>
        <v>0</v>
      </c>
    </row>
    <row r="65" spans="1:32" ht="15" customHeight="1" x14ac:dyDescent="0.2">
      <c r="A65" s="54" t="s">
        <v>77</v>
      </c>
      <c r="B65" s="55"/>
      <c r="C65" s="56"/>
      <c r="D65" s="56"/>
      <c r="E65" s="56"/>
      <c r="F65" s="56"/>
      <c r="G65" s="57" t="s">
        <v>78</v>
      </c>
      <c r="H65" s="58"/>
      <c r="I65" s="58"/>
      <c r="J65" s="58"/>
      <c r="K65" s="58"/>
      <c r="L65" s="58"/>
      <c r="M65" s="58"/>
      <c r="N65" s="59"/>
      <c r="P65" s="260"/>
      <c r="Q65" s="261"/>
      <c r="R65" s="261"/>
      <c r="S65" s="262"/>
      <c r="AA65" s="175" t="s">
        <v>79</v>
      </c>
      <c r="AB65" s="175">
        <f>IF(AND(AB55=1,I60&gt;3),4,I60)</f>
        <v>0</v>
      </c>
      <c r="AC65" s="175">
        <f>IF(AND(AC55=1,I60&gt;3),4,I60)</f>
        <v>0</v>
      </c>
    </row>
    <row r="66" spans="1:32" ht="165" customHeight="1" thickBot="1" x14ac:dyDescent="0.25">
      <c r="A66" s="314"/>
      <c r="B66" s="315"/>
      <c r="C66" s="315"/>
      <c r="D66" s="315"/>
      <c r="E66" s="315"/>
      <c r="F66" s="316"/>
      <c r="G66" s="317"/>
      <c r="H66" s="315"/>
      <c r="I66" s="315"/>
      <c r="J66" s="315"/>
      <c r="K66" s="315"/>
      <c r="L66" s="315"/>
      <c r="M66" s="315"/>
      <c r="N66" s="318"/>
      <c r="P66" s="263"/>
      <c r="Q66" s="264"/>
      <c r="R66" s="264"/>
      <c r="S66" s="265"/>
      <c r="AA66" s="175" t="s">
        <v>80</v>
      </c>
      <c r="AB66" s="175">
        <f>IF(AND(AB55=0,I60&gt;1),2,I60)</f>
        <v>0</v>
      </c>
      <c r="AC66" s="175">
        <f>IF(AND(AC55=0,I60&gt;1),2,I60)</f>
        <v>0</v>
      </c>
    </row>
    <row r="67" spans="1:32" ht="15" customHeight="1" thickTop="1" thickBot="1" x14ac:dyDescent="0.25">
      <c r="A67" s="187"/>
      <c r="B67" s="187"/>
      <c r="C67" s="187"/>
      <c r="D67" s="187"/>
      <c r="E67" s="187"/>
      <c r="F67" s="187"/>
      <c r="G67" s="187"/>
      <c r="H67" s="187"/>
      <c r="I67" s="187"/>
      <c r="J67" s="187"/>
      <c r="K67" s="187"/>
      <c r="L67" s="187"/>
      <c r="M67" s="187"/>
      <c r="N67" s="187"/>
      <c r="P67" s="30"/>
      <c r="Q67" s="30"/>
      <c r="R67" s="30"/>
      <c r="S67" s="30"/>
      <c r="AA67" s="175"/>
      <c r="AB67" s="175"/>
      <c r="AC67" s="175"/>
    </row>
    <row r="68" spans="1:32" ht="15" customHeight="1" x14ac:dyDescent="0.2">
      <c r="A68" s="284" t="s">
        <v>81</v>
      </c>
      <c r="B68" s="285"/>
      <c r="C68" s="285"/>
      <c r="D68" s="285"/>
      <c r="E68" s="285"/>
      <c r="F68" s="285"/>
      <c r="G68" s="285"/>
      <c r="H68" s="285"/>
      <c r="I68" s="285"/>
      <c r="J68" s="285"/>
      <c r="K68" s="285"/>
      <c r="L68" s="285"/>
      <c r="M68" s="285"/>
      <c r="N68" s="286"/>
      <c r="AB68" s="94" t="s">
        <v>48</v>
      </c>
      <c r="AC68" s="175"/>
    </row>
    <row r="69" spans="1:32" ht="30" customHeight="1" x14ac:dyDescent="0.2">
      <c r="A69" s="287" t="s">
        <v>49</v>
      </c>
      <c r="B69" s="288"/>
      <c r="C69" s="289"/>
      <c r="D69" s="290"/>
      <c r="E69" s="290"/>
      <c r="F69" s="290"/>
      <c r="G69" s="290"/>
      <c r="H69" s="290"/>
      <c r="I69" s="290"/>
      <c r="J69" s="290"/>
      <c r="K69" s="290"/>
      <c r="L69" s="290"/>
      <c r="M69" s="290"/>
      <c r="N69" s="291"/>
      <c r="AB69" s="94">
        <f>G76/1440</f>
        <v>0</v>
      </c>
      <c r="AC69" s="175"/>
      <c r="AD69" s="94">
        <f>L76/60</f>
        <v>0</v>
      </c>
      <c r="AE69" s="94">
        <f>M76/60</f>
        <v>0</v>
      </c>
      <c r="AF69" s="94">
        <f>N76/60</f>
        <v>0</v>
      </c>
    </row>
    <row r="70" spans="1:32" ht="30" customHeight="1" x14ac:dyDescent="0.2">
      <c r="A70" s="287" t="s">
        <v>50</v>
      </c>
      <c r="B70" s="288"/>
      <c r="C70" s="290"/>
      <c r="D70" s="290"/>
      <c r="E70" s="290"/>
      <c r="F70" s="290"/>
      <c r="G70" s="290"/>
      <c r="H70" s="290"/>
      <c r="I70" s="290"/>
      <c r="J70" s="290"/>
      <c r="K70" s="290"/>
      <c r="L70" s="290"/>
      <c r="M70" s="290"/>
      <c r="N70" s="291"/>
      <c r="AB70" s="94" t="s">
        <v>51</v>
      </c>
      <c r="AC70" s="175"/>
    </row>
    <row r="71" spans="1:32" ht="30" customHeight="1" x14ac:dyDescent="0.2">
      <c r="A71" s="287" t="s">
        <v>52</v>
      </c>
      <c r="B71" s="288"/>
      <c r="C71" s="289"/>
      <c r="D71" s="290"/>
      <c r="E71" s="292"/>
      <c r="F71" s="15" t="s">
        <v>82</v>
      </c>
      <c r="G71" s="293"/>
      <c r="H71" s="294"/>
      <c r="I71" s="294"/>
      <c r="J71" s="294"/>
      <c r="K71" s="294"/>
      <c r="L71" s="294"/>
      <c r="M71" s="294"/>
      <c r="N71" s="295"/>
      <c r="AB71" s="94">
        <f>I76/1440/60</f>
        <v>0</v>
      </c>
      <c r="AC71" s="175"/>
    </row>
    <row r="72" spans="1:32" ht="15" customHeight="1" x14ac:dyDescent="0.2">
      <c r="A72" s="296" t="s">
        <v>53</v>
      </c>
      <c r="B72" s="297"/>
      <c r="C72" s="298" t="s">
        <v>54</v>
      </c>
      <c r="D72" s="299"/>
      <c r="E72" s="299"/>
      <c r="F72" s="299"/>
      <c r="G72" s="299"/>
      <c r="H72" s="299"/>
      <c r="I72" s="299"/>
      <c r="J72" s="299"/>
      <c r="K72" s="299"/>
      <c r="L72" s="299"/>
      <c r="M72" s="299"/>
      <c r="N72" s="72"/>
      <c r="AC72" s="175"/>
    </row>
    <row r="73" spans="1:32" ht="15" customHeight="1" x14ac:dyDescent="0.2">
      <c r="A73" s="287" t="s">
        <v>55</v>
      </c>
      <c r="B73" s="288"/>
      <c r="C73" s="298" t="s">
        <v>54</v>
      </c>
      <c r="D73" s="299"/>
      <c r="E73" s="299"/>
      <c r="F73" s="299"/>
      <c r="G73" s="299"/>
      <c r="H73" s="299"/>
      <c r="I73" s="299"/>
      <c r="J73" s="299"/>
      <c r="K73" s="299"/>
      <c r="L73" s="299"/>
      <c r="M73" s="299"/>
      <c r="N73" s="73"/>
      <c r="AB73" s="94" t="s">
        <v>56</v>
      </c>
      <c r="AC73" s="175"/>
    </row>
    <row r="74" spans="1:32" ht="15" customHeight="1" x14ac:dyDescent="0.2">
      <c r="A74" s="66"/>
      <c r="I74" s="74"/>
      <c r="J74" s="74"/>
      <c r="K74" s="74"/>
      <c r="L74" s="74"/>
      <c r="M74" s="74"/>
      <c r="N74" s="75"/>
      <c r="AB74" s="94">
        <f>IF(C77="Select",6,IF(C77="Pre-difficulty Level 1 (Less Difficult)",0,IF(C77="Difficulty Level 1 (Less Difficult)",1,IF(C77="Difficulty Level 2 (Less Difficult)",2,IF(C77="Difficulty Level 3 (Less Difficult)",3,IF(C77="Difficulty Level 4 (Standard)",4,IF(C77="Difficulty Level 5+ (More Difficult)",5,"")))))))</f>
        <v>6</v>
      </c>
      <c r="AC74" s="175">
        <f>IF(AF74&lt;6,AF74,IF(AE74&lt;6,AE74,IF(AD74&lt;6,AD74,6)))</f>
        <v>6</v>
      </c>
      <c r="AD74" s="94">
        <f>IF(L77="",6,IF(L77="Pre",0,IF(L77=1,1,IF(L77=2,2,IF(L77=3,3,IF(L77=4,4,IF(L77="5+",5,"")))))))</f>
        <v>6</v>
      </c>
      <c r="AE74" s="94">
        <f>IF(M77="",6,IF(M77="Pre",0,IF(M77=1,1,IF(M77=2,2,IF(M77=3,3,IF(M77=4,4,IF(M77="5+",5,"")))))))</f>
        <v>6</v>
      </c>
      <c r="AF74" s="94">
        <f>IF(N77="",6,IF(N77="Pre",0,IF(N77=1,1,IF(N77=2,2,IF(N77=3,3,IF(N77=4,4,IF(N77="5+",5,"")))))))</f>
        <v>6</v>
      </c>
    </row>
    <row r="75" spans="1:32" ht="15" customHeight="1" x14ac:dyDescent="0.2">
      <c r="A75" s="300" t="s">
        <v>57</v>
      </c>
      <c r="B75" s="301"/>
      <c r="C75" s="301"/>
      <c r="D75" s="301"/>
      <c r="E75" s="301"/>
      <c r="F75" s="301"/>
      <c r="G75" s="301"/>
      <c r="H75" s="301"/>
      <c r="I75" s="301"/>
      <c r="J75" s="302" t="s">
        <v>11</v>
      </c>
      <c r="K75" s="302"/>
      <c r="L75" s="87" t="s">
        <v>27</v>
      </c>
      <c r="M75" s="87" t="s">
        <v>28</v>
      </c>
      <c r="N75" s="88" t="s">
        <v>29</v>
      </c>
      <c r="AB75" s="94" t="s">
        <v>58</v>
      </c>
      <c r="AC75" s="175"/>
    </row>
    <row r="76" spans="1:32" ht="15" customHeight="1" x14ac:dyDescent="0.2">
      <c r="A76" s="282" t="s">
        <v>59</v>
      </c>
      <c r="B76" s="283"/>
      <c r="C76" s="11"/>
      <c r="D76" s="11"/>
      <c r="E76" s="11"/>
      <c r="F76" s="12" t="s">
        <v>60</v>
      </c>
      <c r="G76" s="22"/>
      <c r="H76" s="13" t="s">
        <v>61</v>
      </c>
      <c r="I76" s="23"/>
      <c r="J76" s="76"/>
      <c r="K76" s="76"/>
      <c r="L76" s="183"/>
      <c r="M76" s="184"/>
      <c r="N76" s="186"/>
      <c r="AB76" s="94">
        <f>SUM(AB86+I80+I81)</f>
        <v>0</v>
      </c>
      <c r="AC76" s="175">
        <f>SUM(K79:K81)</f>
        <v>0</v>
      </c>
      <c r="AD76" s="94">
        <f>SUM(L79:L81)</f>
        <v>0</v>
      </c>
      <c r="AE76" s="94">
        <f>SUM(M79:M81)</f>
        <v>0</v>
      </c>
      <c r="AF76" s="94">
        <f>SUM(N79:N81)</f>
        <v>0</v>
      </c>
    </row>
    <row r="77" spans="1:32" ht="15" customHeight="1" x14ac:dyDescent="0.2">
      <c r="A77" s="206" t="s">
        <v>62</v>
      </c>
      <c r="B77" s="207"/>
      <c r="C77" s="208" t="s">
        <v>54</v>
      </c>
      <c r="D77" s="208"/>
      <c r="E77" s="208"/>
      <c r="F77" s="208"/>
      <c r="G77" s="208"/>
      <c r="H77" s="208"/>
      <c r="I77" s="208"/>
      <c r="J77" s="76"/>
      <c r="K77" s="171" t="str">
        <f>IF(AC74=6,"",IF(AB74=AC74,"",IF(AC74=5,"5+",IF(AC74=4,AC74,IF(AC74=3,AC74,IF(AC74=2,AC74,IF(AC74=1,AC74,IF(AC74=0,"Pre",""))))))))</f>
        <v/>
      </c>
      <c r="L77" s="90"/>
      <c r="M77" s="91"/>
      <c r="N77" s="93"/>
      <c r="AB77" s="94" t="s">
        <v>63</v>
      </c>
      <c r="AC77" s="175"/>
    </row>
    <row r="78" spans="1:32" ht="60" customHeight="1" x14ac:dyDescent="0.2">
      <c r="A78" s="209" t="s">
        <v>64</v>
      </c>
      <c r="B78" s="210"/>
      <c r="C78" s="211"/>
      <c r="D78" s="212"/>
      <c r="E78" s="212"/>
      <c r="F78" s="212"/>
      <c r="G78" s="212"/>
      <c r="H78" s="212"/>
      <c r="I78" s="213"/>
      <c r="J78" s="76"/>
      <c r="K78" s="76"/>
      <c r="L78" s="16"/>
      <c r="M78" s="16"/>
      <c r="N78" s="77"/>
      <c r="P78" s="2" t="s">
        <v>65</v>
      </c>
      <c r="AB78" s="94" t="str">
        <f>IF(I79="","",IF(I80="","",IF(I81="","",IF(AB76&gt;-1,AB76,""))))</f>
        <v/>
      </c>
      <c r="AC78" s="175" t="str">
        <f>IF(K79="","",IF(K80="","",IF(K81="","",IF(AC76&gt;-1,AC76,""))))</f>
        <v/>
      </c>
      <c r="AD78" s="94" t="str">
        <f>IF(L79="","",IF(L80="","",IF(L81="","",IF(AD76&gt;-1,AD76,""))))</f>
        <v/>
      </c>
      <c r="AE78" s="94" t="str">
        <f>IF(M79="","",IF(M80="","",IF(M81="","",IF(AE76&gt;-1,AE76,""))))</f>
        <v/>
      </c>
      <c r="AF78" s="94" t="str">
        <f>IF(N79="","",IF(N80="","",IF(N81="","",IF(AF76&gt;-1,AF76,""))))</f>
        <v/>
      </c>
    </row>
    <row r="79" spans="1:32" ht="85" customHeight="1" x14ac:dyDescent="0.2">
      <c r="A79" s="280" t="str">
        <f>IF(C77="Select",Pulldown!D5,IF(C77="Pre-difficulty Level 1 (Less Difficult)",Pulldown!D2,IF(C77="Difficulty Level 1 (Less Difficult)",Pulldown!D3,IF(C77="Difficulty Level 2 (Less Difficult)",Pulldown!D4,Pulldown!D5))))</f>
        <v xml:space="preserve">Grid 1: Technical control - Technique </v>
      </c>
      <c r="B79" s="281"/>
      <c r="C79" s="211"/>
      <c r="D79" s="212"/>
      <c r="E79" s="212"/>
      <c r="F79" s="212"/>
      <c r="G79" s="212"/>
      <c r="H79" s="213"/>
      <c r="I79" s="25"/>
      <c r="J79" s="28" t="s">
        <v>66</v>
      </c>
      <c r="K79" s="151" t="str">
        <f>IF(AND(AC74=6,I79=AB86),"",IF(AB74&lt;&gt;AC74,AC86,IF(I79=AC86,"",AC86)))</f>
        <v/>
      </c>
      <c r="L79" s="163"/>
      <c r="M79" s="164"/>
      <c r="N79" s="165"/>
      <c r="P79" s="257"/>
      <c r="Q79" s="258"/>
      <c r="R79" s="258"/>
      <c r="S79" s="259"/>
      <c r="AB79" s="94" t="s">
        <v>67</v>
      </c>
      <c r="AC79" s="175"/>
    </row>
    <row r="80" spans="1:32" ht="85" customHeight="1" x14ac:dyDescent="0.2">
      <c r="A80" s="266" t="s">
        <v>68</v>
      </c>
      <c r="B80" s="267"/>
      <c r="C80" s="211"/>
      <c r="D80" s="212"/>
      <c r="E80" s="212"/>
      <c r="F80" s="212"/>
      <c r="G80" s="212"/>
      <c r="H80" s="213"/>
      <c r="I80" s="25"/>
      <c r="J80" s="29" t="s">
        <v>66</v>
      </c>
      <c r="K80" s="151" t="str">
        <f>IF(AC74=6,"",IF(AB74=AC74,"",I80))</f>
        <v/>
      </c>
      <c r="L80" s="163"/>
      <c r="M80" s="164"/>
      <c r="N80" s="165"/>
      <c r="P80" s="260"/>
      <c r="Q80" s="261"/>
      <c r="R80" s="261"/>
      <c r="S80" s="262"/>
      <c r="AB80" s="94" t="str">
        <f>IF(AB78="","",IF(AB74=6,"",IF(AB78=0,0,IF(AB74&lt;4,VLOOKUP(AB78,'Levels Grid'!A:D,1,0),IF(AB74=4,VLOOKUP(AB78,'Levels Grid'!A:D,3,0),IF(AB74=5,VLOOKUP(AB78,'Levels Grid'!A:D,4,0),))))))</f>
        <v/>
      </c>
      <c r="AC80" s="175" t="str">
        <f>IF(AC78="","",IF(AC74=6,"",IF(AC78=0,0,IF(AC74&lt;4,VLOOKUP(AC78,'Levels Grid'!A:D,1,0),IF(AC74=4,VLOOKUP(AC78,'Levels Grid'!A:D,3,0),IF(AC74=5,VLOOKUP(AC78,'Levels Grid'!A:D,4,0),))))))</f>
        <v/>
      </c>
      <c r="AD80" s="94" t="str">
        <f>IF(AD78="","",IF(AD74=6,"",IF(AD78=0,0,IF(AD74&lt;4,VLOOKUP(AD78,'Levels Grid'!A:D,1,0),IF(AD74=4,VLOOKUP(AD78,'Levels Grid'!A:D,3,0),IF(AD74=5,VLOOKUP(AD78,'Levels Grid'!A:D,4,0),))))))</f>
        <v/>
      </c>
      <c r="AE80" s="94" t="str">
        <f>IF(AE78="","",IF(AE74=6,"",IF(AE78=0,0,IF(AE74&lt;4,VLOOKUP(AE78,'Levels Grid'!A:D,1,0),IF(AE74=4,VLOOKUP(AE78,'Levels Grid'!A:D,3,0),IF(AE74=5,VLOOKUP(AE78,'Levels Grid'!A:D,4,0),))))))</f>
        <v/>
      </c>
      <c r="AF80" s="94" t="str">
        <f>IF(AF78="","",IF(AF74=6,"",IF(AF78=0,0,IF(AF74&lt;4,VLOOKUP(AF78,'Levels Grid'!A:D,1,0),IF(AF74=4,VLOOKUP(AF78,'Levels Grid'!A:D,3,0),IF(AF74=5,VLOOKUP(AF78,'Levels Grid'!A:D,4,0),))))))</f>
        <v/>
      </c>
    </row>
    <row r="81" spans="1:32" ht="85" customHeight="1" x14ac:dyDescent="0.2">
      <c r="A81" s="266" t="s">
        <v>69</v>
      </c>
      <c r="B81" s="267"/>
      <c r="C81" s="268"/>
      <c r="D81" s="269"/>
      <c r="E81" s="269"/>
      <c r="F81" s="269"/>
      <c r="G81" s="269"/>
      <c r="H81" s="270"/>
      <c r="I81" s="24"/>
      <c r="J81" s="29" t="s">
        <v>66</v>
      </c>
      <c r="K81" s="151" t="str">
        <f>IF(AC74=6,"",IF(AB74=AC74,"",I81))</f>
        <v/>
      </c>
      <c r="L81" s="166"/>
      <c r="M81" s="167"/>
      <c r="N81" s="168"/>
      <c r="P81" s="260"/>
      <c r="Q81" s="261"/>
      <c r="R81" s="261"/>
      <c r="S81" s="262"/>
      <c r="AB81" s="94" t="s">
        <v>10</v>
      </c>
      <c r="AC81" s="175"/>
      <c r="AD81" s="179" t="str">
        <f>IF(AC80&lt;&gt;"",AC80,IF(AC61&lt;&gt;"",AB80,AC80))</f>
        <v/>
      </c>
      <c r="AE81" s="94" t="s">
        <v>71</v>
      </c>
    </row>
    <row r="82" spans="1:32" ht="15" customHeight="1" x14ac:dyDescent="0.2">
      <c r="A82" s="271" t="s">
        <v>72</v>
      </c>
      <c r="B82" s="272"/>
      <c r="C82" s="272"/>
      <c r="D82" s="272"/>
      <c r="E82" s="272"/>
      <c r="F82" s="272"/>
      <c r="G82" s="272"/>
      <c r="H82" s="272"/>
      <c r="I82" s="149" t="str">
        <f>AB78</f>
        <v/>
      </c>
      <c r="J82" s="29" t="s">
        <v>73</v>
      </c>
      <c r="K82" s="155" t="str">
        <f>AC78</f>
        <v/>
      </c>
      <c r="L82" s="156" t="str">
        <f>AD78</f>
        <v/>
      </c>
      <c r="M82" s="157" t="str">
        <f>AE78</f>
        <v/>
      </c>
      <c r="N82" s="169" t="str">
        <f>AF78</f>
        <v/>
      </c>
      <c r="P82" s="260"/>
      <c r="Q82" s="261"/>
      <c r="R82" s="261"/>
      <c r="S82" s="262"/>
      <c r="AB82" s="94" t="e">
        <f>AB61+AB80</f>
        <v>#VALUE!</v>
      </c>
      <c r="AC82" s="175" t="e">
        <f>AC61+AC80</f>
        <v>#VALUE!</v>
      </c>
      <c r="AD82" s="94" t="e">
        <f>AD61+AD80</f>
        <v>#VALUE!</v>
      </c>
      <c r="AE82" s="94" t="e">
        <f>AE61+AE80</f>
        <v>#VALUE!</v>
      </c>
      <c r="AF82" s="94" t="e">
        <f>AF61+AF80</f>
        <v>#VALUE!</v>
      </c>
    </row>
    <row r="83" spans="1:32" ht="30" customHeight="1" x14ac:dyDescent="0.2">
      <c r="A83" s="273" t="s">
        <v>74</v>
      </c>
      <c r="B83" s="274"/>
      <c r="C83" s="274"/>
      <c r="D83" s="274"/>
      <c r="E83" s="274"/>
      <c r="F83" s="274"/>
      <c r="G83" s="274"/>
      <c r="H83" s="274"/>
      <c r="I83" s="150" t="str">
        <f>AB80</f>
        <v/>
      </c>
      <c r="J83" s="29" t="s">
        <v>75</v>
      </c>
      <c r="K83" s="159" t="str">
        <f>AC80</f>
        <v/>
      </c>
      <c r="L83" s="160" t="str">
        <f>AD80</f>
        <v/>
      </c>
      <c r="M83" s="161" t="str">
        <f>AE80</f>
        <v/>
      </c>
      <c r="N83" s="170" t="str">
        <f>AF80</f>
        <v/>
      </c>
      <c r="P83" s="260"/>
      <c r="Q83" s="261"/>
      <c r="R83" s="261"/>
      <c r="S83" s="262"/>
      <c r="AB83" s="94" t="str">
        <f>IF(AB61="","",IF(AB80="","",AB82))</f>
        <v/>
      </c>
      <c r="AC83" s="179" t="str">
        <f>IF(AD62="","",AC84)</f>
        <v/>
      </c>
      <c r="AD83" s="94" t="str">
        <f>IF(AD61="","",IF(AD80="","",AD82))</f>
        <v/>
      </c>
      <c r="AE83" s="94" t="str">
        <f>IF(AE61="","",IF(AE80="","",AE82))</f>
        <v/>
      </c>
      <c r="AF83" s="94" t="str">
        <f>IF(AF61="","",IF(AF80="","",AF82))</f>
        <v/>
      </c>
    </row>
    <row r="84" spans="1:32" x14ac:dyDescent="0.2">
      <c r="A84" s="78" t="s">
        <v>77</v>
      </c>
      <c r="B84" s="55"/>
      <c r="C84" s="56"/>
      <c r="D84" s="56"/>
      <c r="E84" s="56"/>
      <c r="F84" s="56"/>
      <c r="G84" s="57" t="s">
        <v>78</v>
      </c>
      <c r="H84" s="17"/>
      <c r="I84" s="17"/>
      <c r="J84" s="17"/>
      <c r="K84" s="17"/>
      <c r="L84" s="17"/>
      <c r="M84" s="17"/>
      <c r="N84" s="79"/>
      <c r="P84" s="260"/>
      <c r="Q84" s="261"/>
      <c r="R84" s="261"/>
      <c r="S84" s="262"/>
      <c r="AC84" s="179" t="e">
        <f>AD62+AD81</f>
        <v>#VALUE!</v>
      </c>
      <c r="AD84" s="179" t="s">
        <v>83</v>
      </c>
    </row>
    <row r="85" spans="1:32" ht="165" customHeight="1" thickBot="1" x14ac:dyDescent="0.25">
      <c r="A85" s="275"/>
      <c r="B85" s="276"/>
      <c r="C85" s="276"/>
      <c r="D85" s="276"/>
      <c r="E85" s="276"/>
      <c r="F85" s="277"/>
      <c r="G85" s="278"/>
      <c r="H85" s="276"/>
      <c r="I85" s="276"/>
      <c r="J85" s="276"/>
      <c r="K85" s="276"/>
      <c r="L85" s="276"/>
      <c r="M85" s="276"/>
      <c r="N85" s="279"/>
      <c r="P85" s="263"/>
      <c r="Q85" s="264"/>
      <c r="R85" s="264"/>
      <c r="S85" s="265"/>
      <c r="AA85" s="175"/>
      <c r="AB85" s="175" t="s">
        <v>70</v>
      </c>
      <c r="AC85" s="175" t="s">
        <v>70</v>
      </c>
    </row>
    <row r="86" spans="1:32" x14ac:dyDescent="0.2">
      <c r="A86" s="17"/>
      <c r="B86" s="17"/>
      <c r="C86" s="17"/>
      <c r="D86" s="17"/>
      <c r="E86" s="17"/>
      <c r="F86" s="17"/>
      <c r="G86" s="17"/>
      <c r="H86" s="17"/>
      <c r="I86" s="17"/>
      <c r="J86" s="17"/>
      <c r="K86" s="17"/>
      <c r="L86" s="17"/>
      <c r="M86" s="17"/>
      <c r="N86" s="17"/>
      <c r="AA86" s="175"/>
      <c r="AB86" s="175">
        <f>IF(AB74=6,I79,IF(AB74&gt;2,I79,IF(AB74=2,AB87,IF(AB74=1,AB88,IF(AB74=0,AB89,"")))))</f>
        <v>0</v>
      </c>
      <c r="AC86" s="175">
        <f>IF(AC74=6,AB86,IF(AC74&gt;AB74,AB86,IF(AC74&gt;2,AB86,IF(AC74=2,AC87,IF(AC74=1,AC88,IF(AC74=0,AC89,""))))))</f>
        <v>0</v>
      </c>
    </row>
    <row r="87" spans="1:32" hidden="1" x14ac:dyDescent="0.2">
      <c r="A87" s="17"/>
      <c r="B87" s="17"/>
      <c r="C87" s="17"/>
      <c r="D87" s="17"/>
      <c r="E87" s="17"/>
      <c r="F87" s="17"/>
      <c r="G87" s="17"/>
      <c r="H87" s="17"/>
      <c r="I87" s="17"/>
      <c r="J87" s="17"/>
      <c r="K87" s="17"/>
      <c r="L87" s="17"/>
      <c r="M87" s="17"/>
      <c r="N87" s="17"/>
      <c r="AA87" s="175" t="s">
        <v>76</v>
      </c>
      <c r="AB87" s="175">
        <f>IF(AND(AB74=2,I79&gt;5),6,I79)</f>
        <v>0</v>
      </c>
      <c r="AC87" s="175">
        <f>IF(AND(AC74=2,I79&gt;5),6,I79)</f>
        <v>0</v>
      </c>
    </row>
    <row r="88" spans="1:32" hidden="1" x14ac:dyDescent="0.2">
      <c r="A88" s="17"/>
      <c r="B88" s="17"/>
      <c r="C88" s="17"/>
      <c r="D88" s="17"/>
      <c r="E88" s="17"/>
      <c r="F88" s="17"/>
      <c r="G88" s="17"/>
      <c r="H88" s="17"/>
      <c r="I88" s="17"/>
      <c r="J88" s="17"/>
      <c r="K88" s="17"/>
      <c r="L88" s="17"/>
      <c r="M88" s="17"/>
      <c r="N88" s="17"/>
      <c r="AA88" s="175" t="s">
        <v>79</v>
      </c>
      <c r="AB88" s="175">
        <f>IF(AND(AB74=1,I79&gt;3),4,I79)</f>
        <v>0</v>
      </c>
      <c r="AC88" s="175">
        <f>IF(AND(AC74=1,I79&gt;3),4,I79)</f>
        <v>0</v>
      </c>
    </row>
    <row r="89" spans="1:32" hidden="1" x14ac:dyDescent="0.2">
      <c r="A89" s="17"/>
      <c r="B89" s="17"/>
      <c r="C89" s="17"/>
      <c r="D89" s="17"/>
      <c r="E89" s="17"/>
      <c r="F89" s="17"/>
      <c r="G89" s="17"/>
      <c r="H89" s="17"/>
      <c r="I89" s="17"/>
      <c r="J89" s="17"/>
      <c r="K89" s="17"/>
      <c r="L89" s="17"/>
      <c r="M89" s="17"/>
      <c r="N89" s="17"/>
      <c r="AA89" s="175" t="s">
        <v>80</v>
      </c>
      <c r="AB89" s="175">
        <f>IF(AND(AB74=0,I79&gt;1),2,I79)</f>
        <v>0</v>
      </c>
      <c r="AC89" s="175">
        <f>IF(AND(AC74=0,I79&gt;1),2,I79)</f>
        <v>0</v>
      </c>
    </row>
    <row r="90" spans="1:32" hidden="1" x14ac:dyDescent="0.2">
      <c r="A90" s="17"/>
      <c r="B90" s="17"/>
      <c r="C90" s="17"/>
      <c r="D90" s="17"/>
      <c r="E90" s="17"/>
      <c r="F90" s="17"/>
      <c r="G90" s="17"/>
      <c r="H90" s="17"/>
      <c r="I90" s="17"/>
      <c r="J90" s="17"/>
      <c r="K90" s="17"/>
      <c r="L90" s="17"/>
      <c r="M90" s="17"/>
      <c r="N90" s="17"/>
    </row>
    <row r="91" spans="1:32" hidden="1" x14ac:dyDescent="0.2">
      <c r="A91" s="17"/>
      <c r="B91" s="17"/>
      <c r="C91" s="17"/>
      <c r="D91" s="17"/>
      <c r="E91" s="17"/>
      <c r="F91" s="17"/>
      <c r="G91" s="17"/>
      <c r="H91" s="17"/>
      <c r="I91" s="17"/>
      <c r="J91" s="17"/>
      <c r="K91" s="17"/>
      <c r="L91" s="17"/>
      <c r="M91" s="17"/>
      <c r="N91" s="17"/>
    </row>
    <row r="92" spans="1:32" hidden="1" x14ac:dyDescent="0.2">
      <c r="A92" s="17"/>
      <c r="B92" s="17"/>
      <c r="C92" s="17"/>
      <c r="D92" s="17"/>
      <c r="E92" s="17"/>
      <c r="F92" s="17"/>
      <c r="G92" s="17"/>
      <c r="H92" s="17"/>
      <c r="I92" s="17"/>
      <c r="J92" s="17"/>
      <c r="K92" s="17"/>
      <c r="L92" s="17"/>
      <c r="M92" s="17"/>
      <c r="N92" s="17"/>
    </row>
    <row r="93" spans="1:32" hidden="1" x14ac:dyDescent="0.2">
      <c r="A93" s="17"/>
      <c r="B93" s="17"/>
      <c r="C93" s="17"/>
      <c r="D93" s="17"/>
      <c r="E93" s="17"/>
      <c r="F93" s="17"/>
      <c r="G93" s="17"/>
      <c r="H93" s="17"/>
      <c r="I93" s="17"/>
      <c r="J93" s="17"/>
      <c r="K93" s="17"/>
      <c r="L93" s="17"/>
      <c r="M93" s="17"/>
      <c r="N93" s="17"/>
    </row>
    <row r="94" spans="1:32" hidden="1" x14ac:dyDescent="0.2">
      <c r="A94" s="17"/>
      <c r="B94" s="17"/>
      <c r="C94" s="17"/>
      <c r="D94" s="17"/>
      <c r="E94" s="17"/>
      <c r="F94" s="17"/>
      <c r="G94" s="17"/>
      <c r="H94" s="17"/>
      <c r="I94" s="17"/>
      <c r="J94" s="17"/>
      <c r="K94" s="17"/>
      <c r="L94" s="17"/>
      <c r="M94" s="17"/>
      <c r="N94" s="17"/>
    </row>
    <row r="95" spans="1:32" hidden="1" x14ac:dyDescent="0.2">
      <c r="A95" s="17"/>
      <c r="B95" s="17"/>
      <c r="C95" s="17"/>
      <c r="D95" s="17"/>
      <c r="E95" s="17"/>
      <c r="F95" s="17"/>
      <c r="G95" s="17"/>
      <c r="H95" s="17"/>
      <c r="I95" s="17"/>
      <c r="J95" s="17"/>
      <c r="K95" s="17"/>
      <c r="L95" s="17"/>
      <c r="M95" s="17"/>
      <c r="N95" s="17"/>
    </row>
    <row r="96" spans="1:32" hidden="1" x14ac:dyDescent="0.2">
      <c r="A96" s="17"/>
      <c r="B96" s="17"/>
      <c r="C96" s="17"/>
      <c r="D96" s="17"/>
      <c r="E96" s="17"/>
      <c r="F96" s="17"/>
      <c r="G96" s="17"/>
      <c r="H96" s="17"/>
      <c r="I96" s="17"/>
      <c r="J96" s="17"/>
      <c r="K96" s="17"/>
      <c r="L96" s="17"/>
      <c r="M96" s="17"/>
      <c r="N96" s="17"/>
    </row>
    <row r="97" spans="1:14" hidden="1" x14ac:dyDescent="0.2">
      <c r="A97" s="17"/>
      <c r="B97" s="17"/>
      <c r="C97" s="17"/>
      <c r="D97" s="17"/>
      <c r="E97" s="17"/>
      <c r="F97" s="17"/>
      <c r="G97" s="17"/>
      <c r="H97" s="17"/>
      <c r="I97" s="17"/>
      <c r="J97" s="17"/>
      <c r="K97" s="17"/>
      <c r="L97" s="17"/>
      <c r="M97" s="17"/>
      <c r="N97" s="17"/>
    </row>
    <row r="98" spans="1:14" hidden="1" x14ac:dyDescent="0.2">
      <c r="A98" s="17"/>
      <c r="B98" s="17"/>
      <c r="C98" s="17"/>
      <c r="D98" s="17"/>
      <c r="E98" s="17"/>
      <c r="F98" s="17"/>
      <c r="G98" s="17"/>
      <c r="H98" s="17"/>
      <c r="I98" s="17"/>
      <c r="J98" s="17"/>
      <c r="K98" s="17"/>
      <c r="L98" s="17"/>
      <c r="M98" s="17"/>
      <c r="N98" s="17"/>
    </row>
    <row r="99" spans="1:14" hidden="1" x14ac:dyDescent="0.2">
      <c r="A99" s="17"/>
      <c r="B99" s="17"/>
      <c r="C99" s="17"/>
      <c r="D99" s="17"/>
      <c r="E99" s="17"/>
      <c r="F99" s="17"/>
      <c r="G99" s="17"/>
      <c r="H99" s="17"/>
      <c r="I99" s="17"/>
      <c r="J99" s="17"/>
      <c r="K99" s="17"/>
      <c r="L99" s="17"/>
      <c r="M99" s="17"/>
      <c r="N99" s="17"/>
    </row>
    <row r="100" spans="1:14" hidden="1" x14ac:dyDescent="0.2">
      <c r="A100" s="17"/>
      <c r="B100" s="17"/>
      <c r="C100" s="17"/>
      <c r="D100" s="17"/>
      <c r="E100" s="17"/>
      <c r="F100" s="17"/>
      <c r="G100" s="17"/>
      <c r="H100" s="17"/>
      <c r="I100" s="17"/>
      <c r="J100" s="17"/>
      <c r="K100" s="17"/>
      <c r="L100" s="17"/>
      <c r="M100" s="17"/>
      <c r="N100" s="17"/>
    </row>
    <row r="101" spans="1:14" hidden="1" x14ac:dyDescent="0.2">
      <c r="A101" s="17"/>
      <c r="B101" s="17"/>
      <c r="C101" s="17"/>
      <c r="D101" s="17"/>
      <c r="E101" s="17"/>
      <c r="F101" s="17"/>
      <c r="G101" s="17"/>
      <c r="H101" s="17"/>
      <c r="I101" s="17"/>
      <c r="J101" s="17"/>
      <c r="K101" s="17"/>
      <c r="L101" s="17"/>
      <c r="M101" s="17"/>
      <c r="N101" s="17"/>
    </row>
    <row r="102" spans="1:14" hidden="1" x14ac:dyDescent="0.2">
      <c r="A102" s="17"/>
      <c r="B102" s="17"/>
      <c r="C102" s="17"/>
      <c r="D102" s="17"/>
      <c r="E102" s="17"/>
      <c r="F102" s="17"/>
      <c r="G102" s="17"/>
      <c r="H102" s="17"/>
      <c r="I102" s="17"/>
      <c r="J102" s="17"/>
      <c r="K102" s="17"/>
      <c r="L102" s="17"/>
      <c r="M102" s="17"/>
      <c r="N102" s="17"/>
    </row>
    <row r="103" spans="1:14" hidden="1" x14ac:dyDescent="0.2">
      <c r="A103" s="17"/>
      <c r="B103" s="17"/>
      <c r="C103" s="17"/>
      <c r="D103" s="17"/>
      <c r="E103" s="17"/>
      <c r="F103" s="17"/>
      <c r="G103" s="17"/>
      <c r="H103" s="17"/>
      <c r="I103" s="17"/>
      <c r="J103" s="17"/>
      <c r="K103" s="17"/>
      <c r="L103" s="17"/>
      <c r="M103" s="17"/>
      <c r="N103" s="17"/>
    </row>
    <row r="104" spans="1:14" hidden="1" x14ac:dyDescent="0.2">
      <c r="A104" s="17"/>
      <c r="B104" s="17"/>
      <c r="C104" s="17"/>
      <c r="D104" s="17"/>
      <c r="E104" s="17"/>
      <c r="F104" s="17"/>
      <c r="G104" s="17"/>
      <c r="H104" s="17"/>
      <c r="I104" s="17"/>
      <c r="J104" s="17"/>
      <c r="K104" s="17"/>
      <c r="L104" s="17"/>
      <c r="M104" s="17"/>
      <c r="N104" s="17"/>
    </row>
    <row r="105" spans="1:14" hidden="1" x14ac:dyDescent="0.2">
      <c r="A105" s="17"/>
      <c r="B105" s="17"/>
      <c r="C105" s="17"/>
      <c r="D105" s="17"/>
      <c r="E105" s="17"/>
      <c r="F105" s="17"/>
      <c r="G105" s="17"/>
      <c r="H105" s="17"/>
      <c r="I105" s="17"/>
      <c r="J105" s="17"/>
      <c r="K105" s="17"/>
      <c r="L105" s="17"/>
      <c r="M105" s="17"/>
      <c r="N105" s="17"/>
    </row>
    <row r="106" spans="1:14" hidden="1" x14ac:dyDescent="0.2">
      <c r="A106" s="17"/>
      <c r="B106" s="17"/>
      <c r="C106" s="17"/>
      <c r="D106" s="17"/>
      <c r="E106" s="17"/>
      <c r="F106" s="17"/>
      <c r="G106" s="17"/>
      <c r="H106" s="17"/>
      <c r="I106" s="17"/>
      <c r="J106" s="17"/>
      <c r="K106" s="17"/>
      <c r="L106" s="17"/>
      <c r="M106" s="17"/>
      <c r="N106" s="17"/>
    </row>
    <row r="107" spans="1:14" hidden="1" x14ac:dyDescent="0.2">
      <c r="A107" s="17"/>
      <c r="B107" s="17"/>
      <c r="C107" s="17"/>
      <c r="D107" s="17"/>
      <c r="E107" s="17"/>
      <c r="F107" s="17"/>
      <c r="G107" s="17"/>
      <c r="H107" s="17"/>
      <c r="I107" s="17"/>
      <c r="J107" s="17"/>
      <c r="K107" s="17"/>
      <c r="L107" s="17"/>
      <c r="M107" s="17"/>
      <c r="N107" s="17"/>
    </row>
    <row r="108" spans="1:14" hidden="1" x14ac:dyDescent="0.2">
      <c r="A108" s="17"/>
      <c r="B108" s="17"/>
      <c r="C108" s="17"/>
      <c r="D108" s="17"/>
      <c r="E108" s="17"/>
      <c r="F108" s="17"/>
      <c r="G108" s="17"/>
      <c r="H108" s="17"/>
      <c r="I108" s="17"/>
      <c r="J108" s="17"/>
      <c r="K108" s="17"/>
      <c r="L108" s="17"/>
      <c r="M108" s="17"/>
      <c r="N108" s="17"/>
    </row>
    <row r="109" spans="1:14" hidden="1" x14ac:dyDescent="0.2">
      <c r="A109" s="17"/>
      <c r="B109" s="17"/>
      <c r="C109" s="17"/>
      <c r="D109" s="17"/>
      <c r="E109" s="17"/>
      <c r="F109" s="17"/>
      <c r="G109" s="17"/>
      <c r="H109" s="17"/>
      <c r="I109" s="17"/>
      <c r="J109" s="17"/>
      <c r="K109" s="17"/>
      <c r="L109" s="17"/>
      <c r="M109" s="17"/>
      <c r="N109" s="17"/>
    </row>
    <row r="110" spans="1:14" hidden="1" x14ac:dyDescent="0.2">
      <c r="A110" s="17"/>
      <c r="B110" s="17"/>
      <c r="C110" s="17"/>
      <c r="D110" s="17"/>
      <c r="E110" s="17"/>
      <c r="F110" s="17"/>
      <c r="G110" s="17"/>
      <c r="H110" s="17"/>
      <c r="I110" s="17"/>
      <c r="J110" s="17"/>
      <c r="K110" s="17"/>
      <c r="L110" s="17"/>
      <c r="M110" s="17"/>
      <c r="N110" s="17"/>
    </row>
    <row r="111" spans="1:14" hidden="1" x14ac:dyDescent="0.2">
      <c r="A111" s="17"/>
      <c r="B111" s="17"/>
      <c r="C111" s="17"/>
      <c r="D111" s="17"/>
      <c r="E111" s="17"/>
      <c r="F111" s="17"/>
      <c r="G111" s="17"/>
      <c r="H111" s="17"/>
      <c r="I111" s="17"/>
      <c r="J111" s="17"/>
      <c r="K111" s="17"/>
      <c r="L111" s="17"/>
      <c r="M111" s="17"/>
      <c r="N111" s="17"/>
    </row>
    <row r="112" spans="1:14" hidden="1" x14ac:dyDescent="0.2">
      <c r="A112" s="17"/>
      <c r="B112" s="17"/>
      <c r="C112" s="17"/>
      <c r="D112" s="17"/>
      <c r="E112" s="17"/>
      <c r="F112" s="17"/>
      <c r="G112" s="17"/>
      <c r="H112" s="17"/>
      <c r="I112" s="17"/>
      <c r="J112" s="17"/>
      <c r="K112" s="17"/>
      <c r="L112" s="17"/>
      <c r="M112" s="17"/>
      <c r="N112" s="17"/>
    </row>
    <row r="113" spans="1:14" hidden="1" x14ac:dyDescent="0.2">
      <c r="A113" s="17"/>
      <c r="B113" s="17"/>
      <c r="C113" s="17"/>
      <c r="D113" s="17"/>
      <c r="E113" s="17"/>
      <c r="F113" s="17"/>
      <c r="G113" s="17"/>
      <c r="H113" s="17"/>
      <c r="I113" s="17"/>
      <c r="J113" s="17"/>
      <c r="K113" s="17"/>
      <c r="L113" s="17"/>
      <c r="M113" s="17"/>
      <c r="N113" s="17"/>
    </row>
    <row r="114" spans="1:14" hidden="1" x14ac:dyDescent="0.2">
      <c r="A114" s="17"/>
      <c r="B114" s="17"/>
      <c r="C114" s="17"/>
      <c r="D114" s="17"/>
      <c r="E114" s="17"/>
      <c r="F114" s="17"/>
      <c r="G114" s="17"/>
      <c r="H114" s="17"/>
      <c r="I114" s="17"/>
      <c r="J114" s="17"/>
      <c r="K114" s="17"/>
      <c r="L114" s="17"/>
      <c r="M114" s="17"/>
      <c r="N114" s="17"/>
    </row>
    <row r="115" spans="1:14" hidden="1" x14ac:dyDescent="0.2">
      <c r="A115" s="17"/>
      <c r="B115" s="17"/>
      <c r="C115" s="17"/>
      <c r="D115" s="17"/>
      <c r="E115" s="17"/>
      <c r="F115" s="17"/>
      <c r="G115" s="17"/>
      <c r="H115" s="17"/>
      <c r="I115" s="17"/>
      <c r="J115" s="17"/>
      <c r="K115" s="17"/>
      <c r="L115" s="17"/>
      <c r="M115" s="17"/>
      <c r="N115" s="17"/>
    </row>
    <row r="116" spans="1:14" hidden="1" x14ac:dyDescent="0.2">
      <c r="A116" s="17"/>
      <c r="B116" s="17"/>
      <c r="C116" s="17"/>
      <c r="D116" s="17"/>
      <c r="E116" s="17"/>
      <c r="F116" s="17"/>
      <c r="G116" s="17"/>
      <c r="H116" s="17"/>
      <c r="I116" s="17"/>
      <c r="J116" s="17"/>
      <c r="K116" s="17"/>
      <c r="L116" s="17"/>
      <c r="M116" s="17"/>
      <c r="N116" s="17"/>
    </row>
    <row r="117" spans="1:14" hidden="1" x14ac:dyDescent="0.2">
      <c r="A117" s="17"/>
      <c r="B117" s="17"/>
      <c r="C117" s="17"/>
      <c r="D117" s="17"/>
      <c r="E117" s="17"/>
      <c r="F117" s="17"/>
      <c r="G117" s="17"/>
      <c r="H117" s="17"/>
      <c r="I117" s="17"/>
      <c r="J117" s="17"/>
      <c r="K117" s="17"/>
      <c r="L117" s="17"/>
      <c r="M117" s="17"/>
      <c r="N117" s="17"/>
    </row>
    <row r="118" spans="1:14" hidden="1" x14ac:dyDescent="0.2">
      <c r="A118" s="17"/>
      <c r="B118" s="17"/>
      <c r="C118" s="17"/>
      <c r="D118" s="17"/>
      <c r="E118" s="17"/>
      <c r="F118" s="17"/>
      <c r="G118" s="17"/>
      <c r="H118" s="17"/>
      <c r="I118" s="17"/>
      <c r="J118" s="17"/>
      <c r="K118" s="17"/>
      <c r="L118" s="17"/>
      <c r="M118" s="17"/>
      <c r="N118" s="17"/>
    </row>
    <row r="119" spans="1:14" hidden="1" x14ac:dyDescent="0.2">
      <c r="A119" s="17"/>
      <c r="B119" s="17"/>
      <c r="C119" s="17"/>
      <c r="D119" s="17"/>
      <c r="E119" s="17"/>
      <c r="F119" s="17"/>
      <c r="G119" s="17"/>
      <c r="H119" s="17"/>
      <c r="I119" s="17"/>
      <c r="J119" s="17"/>
      <c r="K119" s="17"/>
      <c r="L119" s="17"/>
      <c r="M119" s="17"/>
      <c r="N119" s="17"/>
    </row>
    <row r="120" spans="1:14" hidden="1" x14ac:dyDescent="0.2">
      <c r="A120" s="17"/>
      <c r="B120" s="17"/>
      <c r="C120" s="17"/>
      <c r="D120" s="17"/>
      <c r="E120" s="17"/>
      <c r="F120" s="17"/>
      <c r="G120" s="17"/>
      <c r="H120" s="17"/>
      <c r="I120" s="17"/>
      <c r="J120" s="17"/>
      <c r="K120" s="17"/>
      <c r="L120" s="17"/>
      <c r="M120" s="17"/>
      <c r="N120" s="17"/>
    </row>
    <row r="121" spans="1:14" hidden="1" x14ac:dyDescent="0.2">
      <c r="A121" s="17"/>
      <c r="B121" s="17"/>
      <c r="C121" s="17"/>
      <c r="D121" s="17"/>
      <c r="E121" s="17"/>
      <c r="F121" s="17"/>
      <c r="G121" s="17"/>
      <c r="H121" s="17"/>
      <c r="I121" s="17"/>
      <c r="J121" s="17"/>
      <c r="K121" s="17"/>
      <c r="L121" s="17"/>
      <c r="M121" s="17"/>
      <c r="N121" s="17"/>
    </row>
  </sheetData>
  <sheetProtection algorithmName="SHA-512" hashValue="C4xdx9fAz+bCgEQigEX0taOOD1BbiHeoURYWb8qs5Wgjgyg4v5lm1VF0QJdv9fN0stHCv3OGvAFXQrNrXAB1jA==" saltValue="oLW6kSTufHVjTDWKho4OYA==" spinCount="100000" sheet="1" objects="1" scenarios="1"/>
  <mergeCells count="98">
    <mergeCell ref="A77:B77"/>
    <mergeCell ref="C77:I77"/>
    <mergeCell ref="A78:B78"/>
    <mergeCell ref="C78:I78"/>
    <mergeCell ref="P79:S85"/>
    <mergeCell ref="A80:B80"/>
    <mergeCell ref="C80:H80"/>
    <mergeCell ref="A81:B81"/>
    <mergeCell ref="C81:H81"/>
    <mergeCell ref="A82:H82"/>
    <mergeCell ref="A83:H83"/>
    <mergeCell ref="A85:F85"/>
    <mergeCell ref="G85:N85"/>
    <mergeCell ref="A79:B79"/>
    <mergeCell ref="C79:H79"/>
    <mergeCell ref="A73:B73"/>
    <mergeCell ref="C73:M73"/>
    <mergeCell ref="A75:I75"/>
    <mergeCell ref="J75:K75"/>
    <mergeCell ref="A76:B76"/>
    <mergeCell ref="A70:B70"/>
    <mergeCell ref="C70:N70"/>
    <mergeCell ref="A72:B72"/>
    <mergeCell ref="C72:M72"/>
    <mergeCell ref="A71:B71"/>
    <mergeCell ref="C71:E71"/>
    <mergeCell ref="G71:N71"/>
    <mergeCell ref="P60:S66"/>
    <mergeCell ref="A61:B61"/>
    <mergeCell ref="C61:H61"/>
    <mergeCell ref="A62:B62"/>
    <mergeCell ref="C62:H62"/>
    <mergeCell ref="A63:H63"/>
    <mergeCell ref="A64:H64"/>
    <mergeCell ref="A66:F66"/>
    <mergeCell ref="G66:N66"/>
    <mergeCell ref="A60:B60"/>
    <mergeCell ref="C60:H60"/>
    <mergeCell ref="A68:N68"/>
    <mergeCell ref="A69:B69"/>
    <mergeCell ref="A57:B57"/>
    <mergeCell ref="A58:B58"/>
    <mergeCell ref="C58:I58"/>
    <mergeCell ref="A59:B59"/>
    <mergeCell ref="C59:I59"/>
    <mergeCell ref="C69:N69"/>
    <mergeCell ref="A53:B53"/>
    <mergeCell ref="C53:M53"/>
    <mergeCell ref="A54:B54"/>
    <mergeCell ref="C54:M54"/>
    <mergeCell ref="A56:I56"/>
    <mergeCell ref="J56:K56"/>
    <mergeCell ref="A52:B52"/>
    <mergeCell ref="C52:N52"/>
    <mergeCell ref="A42:N42"/>
    <mergeCell ref="A43:N45"/>
    <mergeCell ref="A46:B47"/>
    <mergeCell ref="C46:I47"/>
    <mergeCell ref="J46:K47"/>
    <mergeCell ref="L46:N47"/>
    <mergeCell ref="A49:N49"/>
    <mergeCell ref="A50:B50"/>
    <mergeCell ref="C50:N50"/>
    <mergeCell ref="A51:B51"/>
    <mergeCell ref="C51:N51"/>
    <mergeCell ref="A35:N35"/>
    <mergeCell ref="A36:N39"/>
    <mergeCell ref="A40:B41"/>
    <mergeCell ref="C40:I41"/>
    <mergeCell ref="J40:K41"/>
    <mergeCell ref="L40:N41"/>
    <mergeCell ref="A34:N34"/>
    <mergeCell ref="A12:N13"/>
    <mergeCell ref="A14:N14"/>
    <mergeCell ref="A16:C16"/>
    <mergeCell ref="D16:E16"/>
    <mergeCell ref="A17:C17"/>
    <mergeCell ref="A18:C18"/>
    <mergeCell ref="A19:C19"/>
    <mergeCell ref="D21:E21"/>
    <mergeCell ref="A22:C22"/>
    <mergeCell ref="D22:E22"/>
    <mergeCell ref="A25:N32"/>
    <mergeCell ref="A9:C9"/>
    <mergeCell ref="D9:H9"/>
    <mergeCell ref="I9:L9"/>
    <mergeCell ref="M9:N9"/>
    <mergeCell ref="A10:C10"/>
    <mergeCell ref="D10:H10"/>
    <mergeCell ref="I10:L10"/>
    <mergeCell ref="M10:N10"/>
    <mergeCell ref="A5:N6"/>
    <mergeCell ref="A7:L7"/>
    <mergeCell ref="M7:N7"/>
    <mergeCell ref="A8:C8"/>
    <mergeCell ref="D8:H8"/>
    <mergeCell ref="I8:L8"/>
    <mergeCell ref="M8:N8"/>
  </mergeCells>
  <dataValidations count="7">
    <dataValidation type="whole" allowBlank="1" showInputMessage="1" showErrorMessage="1" sqref="G57 I57 G76 I76" xr:uid="{85F172BB-5B63-A649-88C2-928AE07349C4}">
      <formula1>0</formula1>
      <formula2>59</formula2>
    </dataValidation>
    <dataValidation type="whole" allowBlank="1" showInputMessage="1" showErrorMessage="1" error="Award a mark 0 to 8." sqref="L79:N81 L60:N62 I60:I62 I79:I81" xr:uid="{C7BF3C83-787F-B44C-B8F0-1DB50AD91C9D}">
      <formula1>0</formula1>
      <formula2>8</formula2>
    </dataValidation>
    <dataValidation allowBlank="1" showInputMessage="1" showErrorMessage="1" prompt="This cell cannot be edited. Edit centre and candidate details on the Overview sheet." sqref="D8:H10 M8:N10" xr:uid="{ACFC3972-D423-7A48-9CC3-76C8D8E0366C}"/>
    <dataValidation allowBlank="1" showInputMessage="1" showErrorMessage="1" prompt="This cell cannot be edited. Input difficulty level and assessment grid marks in cells above." sqref="I82:I83 I63:I64" xr:uid="{7A156270-2B7F-964D-B57C-9291FF80546C}"/>
    <dataValidation allowBlank="1" showInputMessage="1" showErrorMessage="1" prompt="This cell cannot be edited._x000a__x000a_Annotate comments, performance length, difficulty levels and marks on Solo and Ensemble pages (2 &amp; 3) below." sqref="D17:E19 D22:E22" xr:uid="{062D5BCE-273E-4546-89A0-6FBBA3D87387}"/>
    <dataValidation allowBlank="1" showInputMessage="1" showErrorMessage="1" prompt="To start new a line press ALT + RETURN." sqref="A25:N32" xr:uid="{FDCEDD12-A66C-4249-8A7C-5C1BC3B68A9A}"/>
    <dataValidation allowBlank="1" showInputMessage="1" showErrorMessage="1" prompt="To start a new line press ALT + RETURN." sqref="C59:I59 C60:H62 C78:I78 C79:H81" xr:uid="{094F37F2-7A1F-8E4A-9BE2-14BC997566C7}"/>
  </dataValidations>
  <pageMargins left="0.39370078740157483" right="0.39370078740157483" top="0.59055118110236227" bottom="0.59055118110236227" header="0.31496062992125984" footer="0.31496062992125984"/>
  <pageSetup paperSize="9" fitToWidth="0" fitToHeight="0" orientation="portrait" r:id="rId1"/>
  <headerFooter>
    <oddHeader xml:space="preserve">&amp;C&amp;"System Font,Regular"&amp;10&amp;K000000 </oddHeader>
    <oddFooter xml:space="preserve">&amp;C </oddFooter>
  </headerFooter>
  <rowBreaks count="2" manualBreakCount="2">
    <brk id="48" max="16383" man="1"/>
    <brk id="67"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DE55528F-8E36-924A-B206-50BE9E9B5D27}">
          <x14:formula1>
            <xm:f>Pulldown!$E$2:$E$8</xm:f>
          </x14:formula1>
          <xm:sqref>L58:N58 L77:N77</xm:sqref>
        </x14:dataValidation>
        <x14:dataValidation type="list" allowBlank="1" showInputMessage="1" showErrorMessage="1" xr:uid="{B506FF11-F307-8E4E-A38B-0354A749E879}">
          <x14:formula1>
            <xm:f>Pulldown!$C$2:$C$8</xm:f>
          </x14:formula1>
          <xm:sqref>C77:I77 C58:I58</xm:sqref>
        </x14:dataValidation>
        <x14:dataValidation type="list" allowBlank="1" showInputMessage="1" showErrorMessage="1" xr:uid="{0C8E08F9-6930-8640-8BA5-33D9CF572751}">
          <x14:formula1>
            <xm:f>Pulldown!$A$2:$A$8</xm:f>
          </x14:formula1>
          <xm:sqref>C53:M53 C72:M72</xm:sqref>
        </x14:dataValidation>
        <x14:dataValidation type="list" allowBlank="1" showInputMessage="1" showErrorMessage="1" xr:uid="{47188241-80B0-DA42-A22B-32E695771FBB}">
          <x14:formula1>
            <xm:f>Pulldown!$B$2:$B$7</xm:f>
          </x14:formula1>
          <xm:sqref>C54:M54 C73:M73</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A471D4-238C-084C-9265-1518520D1755}">
  <sheetPr codeName="Sheet16"/>
  <dimension ref="A1:AF121"/>
  <sheetViews>
    <sheetView showGridLines="0" showRowColHeaders="0" showRuler="0" showWhiteSpace="0" view="pageLayout" zoomScaleNormal="100" workbookViewId="0"/>
  </sheetViews>
  <sheetFormatPr baseColWidth="10" defaultColWidth="0" defaultRowHeight="15" customHeight="1" zeroHeight="1" x14ac:dyDescent="0.2"/>
  <cols>
    <col min="1" max="3" width="6.83203125" style="2" customWidth="1"/>
    <col min="4" max="6" width="8" style="2" customWidth="1"/>
    <col min="7" max="8" width="6.5" style="2" customWidth="1"/>
    <col min="9" max="9" width="5" style="2" customWidth="1"/>
    <col min="10" max="10" width="2.83203125" style="2" customWidth="1"/>
    <col min="11" max="11" width="5" style="2" customWidth="1"/>
    <col min="12" max="14" width="5.5" style="2" bestFit="1" customWidth="1"/>
    <col min="15" max="16" width="8.83203125" style="2" customWidth="1"/>
    <col min="17" max="18" width="8.5" style="2" customWidth="1"/>
    <col min="19" max="19" width="8" style="2" customWidth="1"/>
    <col min="20" max="20" width="9.83203125" style="2" customWidth="1"/>
    <col min="21" max="24" width="8.5" style="2" customWidth="1"/>
    <col min="25" max="26" width="8.83203125" style="2" hidden="1" customWidth="1"/>
    <col min="27" max="32" width="8.83203125" style="94" hidden="1" customWidth="1"/>
    <col min="33" max="16384" width="8.83203125" style="2" hidden="1"/>
  </cols>
  <sheetData>
    <row r="1" spans="1:31" ht="19" customHeight="1" x14ac:dyDescent="0.2">
      <c r="A1" s="182"/>
      <c r="B1" s="1"/>
      <c r="C1" s="1"/>
      <c r="D1" s="1"/>
      <c r="E1" s="1"/>
      <c r="F1" s="1"/>
      <c r="G1" s="1"/>
      <c r="H1" s="1"/>
      <c r="I1" s="1"/>
      <c r="J1" s="1"/>
      <c r="K1" s="1"/>
      <c r="L1" s="1"/>
      <c r="M1" s="1"/>
      <c r="N1" s="177">
        <v>12</v>
      </c>
    </row>
    <row r="2" spans="1:31" ht="15" customHeight="1" x14ac:dyDescent="0.2">
      <c r="A2" s="1"/>
      <c r="B2" s="1"/>
      <c r="C2" s="1"/>
      <c r="D2" s="1"/>
      <c r="E2" s="1"/>
      <c r="F2" s="1"/>
      <c r="G2" s="1"/>
      <c r="H2" s="1"/>
      <c r="I2" s="1"/>
      <c r="J2" s="1"/>
      <c r="K2" s="1"/>
      <c r="L2" s="1"/>
      <c r="M2" s="1"/>
      <c r="N2" s="1"/>
      <c r="AB2" s="174"/>
      <c r="AC2" s="174"/>
      <c r="AD2" s="174"/>
      <c r="AE2" s="174"/>
    </row>
    <row r="3" spans="1:31" ht="15" customHeight="1" x14ac:dyDescent="0.2">
      <c r="A3" s="4"/>
      <c r="B3" s="4"/>
      <c r="C3" s="4"/>
      <c r="D3" s="4"/>
      <c r="E3" s="4"/>
      <c r="F3" s="4"/>
      <c r="G3" s="4"/>
      <c r="H3" s="4"/>
      <c r="I3" s="4"/>
      <c r="J3" s="4"/>
      <c r="K3" s="4"/>
      <c r="L3" s="4"/>
      <c r="M3" s="5"/>
      <c r="N3" s="5"/>
      <c r="AB3" s="174"/>
      <c r="AC3" s="174"/>
      <c r="AD3" s="174"/>
      <c r="AE3" s="174"/>
    </row>
    <row r="4" spans="1:31" ht="15" customHeight="1" thickBot="1" x14ac:dyDescent="0.25">
      <c r="AB4" s="174"/>
      <c r="AC4" s="174"/>
      <c r="AD4" s="174"/>
      <c r="AE4" s="174"/>
    </row>
    <row r="5" spans="1:31" ht="15" customHeight="1" x14ac:dyDescent="0.2">
      <c r="A5" s="390" t="s">
        <v>20</v>
      </c>
      <c r="B5" s="391"/>
      <c r="C5" s="391"/>
      <c r="D5" s="391"/>
      <c r="E5" s="391"/>
      <c r="F5" s="391"/>
      <c r="G5" s="391"/>
      <c r="H5" s="391"/>
      <c r="I5" s="391"/>
      <c r="J5" s="391"/>
      <c r="K5" s="391"/>
      <c r="L5" s="391"/>
      <c r="M5" s="391"/>
      <c r="N5" s="392"/>
      <c r="AB5" s="174"/>
      <c r="AC5" s="174"/>
      <c r="AD5" s="174"/>
      <c r="AE5" s="174"/>
    </row>
    <row r="6" spans="1:31" ht="15" customHeight="1" x14ac:dyDescent="0.2">
      <c r="A6" s="393"/>
      <c r="B6" s="394"/>
      <c r="C6" s="394"/>
      <c r="D6" s="394"/>
      <c r="E6" s="394"/>
      <c r="F6" s="394"/>
      <c r="G6" s="394"/>
      <c r="H6" s="394"/>
      <c r="I6" s="394"/>
      <c r="J6" s="394"/>
      <c r="K6" s="394"/>
      <c r="L6" s="394"/>
      <c r="M6" s="394"/>
      <c r="N6" s="395"/>
      <c r="AB6" s="174"/>
      <c r="AC6" s="174"/>
      <c r="AD6" s="174"/>
    </row>
    <row r="7" spans="1:31" ht="15" customHeight="1" x14ac:dyDescent="0.2">
      <c r="A7" s="396" t="s">
        <v>21</v>
      </c>
      <c r="B7" s="397"/>
      <c r="C7" s="397"/>
      <c r="D7" s="397"/>
      <c r="E7" s="397"/>
      <c r="F7" s="397"/>
      <c r="G7" s="397"/>
      <c r="H7" s="397"/>
      <c r="I7" s="397"/>
      <c r="J7" s="397"/>
      <c r="K7" s="397"/>
      <c r="L7" s="397"/>
      <c r="M7" s="398" t="s">
        <v>22</v>
      </c>
      <c r="N7" s="399"/>
      <c r="AB7" s="174"/>
      <c r="AC7" s="174"/>
      <c r="AD7" s="174"/>
    </row>
    <row r="8" spans="1:31" ht="15" customHeight="1" x14ac:dyDescent="0.2">
      <c r="A8" s="344" t="s">
        <v>3</v>
      </c>
      <c r="B8" s="345"/>
      <c r="C8" s="345"/>
      <c r="D8" s="371" t="str">
        <f>IF(Overview!C6="","",MID(Overview!C6,1,35))</f>
        <v/>
      </c>
      <c r="E8" s="372"/>
      <c r="F8" s="372"/>
      <c r="G8" s="372"/>
      <c r="H8" s="373"/>
      <c r="I8" s="222" t="s">
        <v>5</v>
      </c>
      <c r="J8" s="223"/>
      <c r="K8" s="223"/>
      <c r="L8" s="224"/>
      <c r="M8" s="400" t="str">
        <f>IF(Overview!C7="","",Overview!C7)</f>
        <v/>
      </c>
      <c r="N8" s="401"/>
      <c r="AB8" s="174"/>
      <c r="AD8" s="174"/>
    </row>
    <row r="9" spans="1:31" ht="15" customHeight="1" x14ac:dyDescent="0.2">
      <c r="A9" s="344" t="s">
        <v>6</v>
      </c>
      <c r="B9" s="345"/>
      <c r="C9" s="345"/>
      <c r="D9" s="371" t="str">
        <f>IF(VLOOKUP(N1,Overview!A11:B40,2,0)="","",MID(VLOOKUP(N1,Overview!A11:B40,2,0),1,35))</f>
        <v/>
      </c>
      <c r="E9" s="372"/>
      <c r="F9" s="372"/>
      <c r="G9" s="372"/>
      <c r="H9" s="373"/>
      <c r="I9" s="222" t="s">
        <v>7</v>
      </c>
      <c r="J9" s="223"/>
      <c r="K9" s="223"/>
      <c r="L9" s="224"/>
      <c r="M9" s="214" t="str">
        <f>IF(VLOOKUP(N1,Overview!A11:C40,3,0)="","",(VLOOKUP(N1,Overview!A11:C40,3,0)))</f>
        <v/>
      </c>
      <c r="N9" s="215"/>
    </row>
    <row r="10" spans="1:31" ht="15" customHeight="1" x14ac:dyDescent="0.2">
      <c r="A10" s="344" t="s">
        <v>8</v>
      </c>
      <c r="B10" s="345"/>
      <c r="C10" s="345"/>
      <c r="D10" s="371" t="str">
        <f>IF(VLOOKUP(N1,Overview!A11:D40,4,0)="","",MID(VLOOKUP(N1,Overview!A11:D40,4,0),1,35))</f>
        <v/>
      </c>
      <c r="E10" s="372"/>
      <c r="F10" s="372"/>
      <c r="G10" s="372"/>
      <c r="H10" s="373"/>
      <c r="I10" s="222" t="s">
        <v>4</v>
      </c>
      <c r="J10" s="223"/>
      <c r="K10" s="223"/>
      <c r="L10" s="224"/>
      <c r="M10" s="214" t="str">
        <f>IF(Overview!I6="","",Overview!I6)</f>
        <v/>
      </c>
      <c r="N10" s="215"/>
    </row>
    <row r="11" spans="1:31" ht="15" customHeight="1" x14ac:dyDescent="0.2">
      <c r="A11" s="60"/>
      <c r="B11" s="6"/>
      <c r="C11" s="6"/>
      <c r="D11" s="6"/>
      <c r="E11" s="6"/>
      <c r="F11" s="6"/>
      <c r="G11" s="7"/>
      <c r="H11" s="7"/>
      <c r="I11" s="7"/>
      <c r="J11" s="8"/>
      <c r="K11" s="8"/>
      <c r="L11" s="8"/>
      <c r="M11" s="8"/>
      <c r="N11" s="61"/>
    </row>
    <row r="12" spans="1:31" ht="15" customHeight="1" x14ac:dyDescent="0.2">
      <c r="A12" s="351" t="s">
        <v>23</v>
      </c>
      <c r="B12" s="352"/>
      <c r="C12" s="352"/>
      <c r="D12" s="352"/>
      <c r="E12" s="352"/>
      <c r="F12" s="352"/>
      <c r="G12" s="352"/>
      <c r="H12" s="352"/>
      <c r="I12" s="352"/>
      <c r="J12" s="352"/>
      <c r="K12" s="352"/>
      <c r="L12" s="352"/>
      <c r="M12" s="352"/>
      <c r="N12" s="353"/>
    </row>
    <row r="13" spans="1:31" ht="15" customHeight="1" x14ac:dyDescent="0.2">
      <c r="A13" s="354"/>
      <c r="B13" s="355"/>
      <c r="C13" s="355"/>
      <c r="D13" s="355"/>
      <c r="E13" s="355"/>
      <c r="F13" s="355"/>
      <c r="G13" s="355"/>
      <c r="H13" s="355"/>
      <c r="I13" s="355"/>
      <c r="J13" s="355"/>
      <c r="K13" s="355"/>
      <c r="L13" s="355"/>
      <c r="M13" s="355"/>
      <c r="N13" s="356"/>
    </row>
    <row r="14" spans="1:31" ht="15" customHeight="1" x14ac:dyDescent="0.2">
      <c r="A14" s="357" t="s">
        <v>24</v>
      </c>
      <c r="B14" s="358"/>
      <c r="C14" s="358"/>
      <c r="D14" s="358"/>
      <c r="E14" s="358"/>
      <c r="F14" s="358"/>
      <c r="G14" s="358"/>
      <c r="H14" s="358"/>
      <c r="I14" s="358"/>
      <c r="J14" s="358"/>
      <c r="K14" s="358"/>
      <c r="L14" s="358"/>
      <c r="M14" s="358"/>
      <c r="N14" s="359"/>
    </row>
    <row r="15" spans="1:31" ht="15" customHeight="1" x14ac:dyDescent="0.2">
      <c r="A15" s="62"/>
      <c r="B15" s="41"/>
      <c r="C15" s="41"/>
      <c r="D15" s="41"/>
      <c r="E15" s="41"/>
      <c r="F15" s="41"/>
      <c r="G15" s="41"/>
      <c r="H15" s="41"/>
      <c r="I15" s="41"/>
      <c r="J15" s="41"/>
      <c r="K15" s="41"/>
      <c r="L15" s="41"/>
      <c r="M15" s="41"/>
      <c r="N15" s="63"/>
    </row>
    <row r="16" spans="1:31" ht="15" customHeight="1" x14ac:dyDescent="0.2">
      <c r="A16" s="360" t="s">
        <v>25</v>
      </c>
      <c r="B16" s="361"/>
      <c r="C16" s="361"/>
      <c r="D16" s="362" t="s">
        <v>26</v>
      </c>
      <c r="E16" s="362"/>
      <c r="F16" s="81" t="s">
        <v>27</v>
      </c>
      <c r="G16" s="82" t="s">
        <v>28</v>
      </c>
      <c r="H16" s="36" t="s">
        <v>29</v>
      </c>
      <c r="N16" s="64"/>
      <c r="AB16" s="94" t="s">
        <v>30</v>
      </c>
      <c r="AC16" s="175"/>
      <c r="AD16" s="94" t="s">
        <v>31</v>
      </c>
    </row>
    <row r="17" spans="1:32" ht="15" customHeight="1" x14ac:dyDescent="0.25">
      <c r="A17" s="363" t="s">
        <v>32</v>
      </c>
      <c r="B17" s="364"/>
      <c r="C17" s="365"/>
      <c r="D17" s="131" t="str">
        <f>AB61</f>
        <v/>
      </c>
      <c r="E17" s="132" t="str">
        <f>AD62</f>
        <v/>
      </c>
      <c r="F17" s="133" t="str">
        <f>AD61</f>
        <v/>
      </c>
      <c r="G17" s="134" t="str">
        <f>AE61</f>
        <v/>
      </c>
      <c r="H17" s="135" t="str">
        <f>AF61</f>
        <v/>
      </c>
      <c r="N17" s="64"/>
      <c r="AB17" s="94" t="s">
        <v>33</v>
      </c>
      <c r="AC17" s="175"/>
    </row>
    <row r="18" spans="1:32" ht="15" customHeight="1" x14ac:dyDescent="0.25">
      <c r="A18" s="363" t="s">
        <v>34</v>
      </c>
      <c r="B18" s="364"/>
      <c r="C18" s="365"/>
      <c r="D18" s="136" t="str">
        <f>AB80</f>
        <v/>
      </c>
      <c r="E18" s="137" t="str">
        <f>AD81</f>
        <v/>
      </c>
      <c r="F18" s="138" t="str">
        <f>AD80</f>
        <v/>
      </c>
      <c r="G18" s="139" t="str">
        <f>AE80</f>
        <v/>
      </c>
      <c r="H18" s="140" t="str">
        <f>AF80</f>
        <v/>
      </c>
      <c r="I18" s="3"/>
      <c r="J18" s="42"/>
      <c r="K18" s="42"/>
      <c r="L18" s="42"/>
      <c r="M18" s="42"/>
      <c r="N18" s="65"/>
      <c r="AB18" s="94">
        <f>AB50+AB52</f>
        <v>0</v>
      </c>
      <c r="AC18" s="175"/>
      <c r="AD18" s="94">
        <f>AD50</f>
        <v>0</v>
      </c>
      <c r="AE18" s="94">
        <f>AE50</f>
        <v>0</v>
      </c>
      <c r="AF18" s="94">
        <f>AF50</f>
        <v>0</v>
      </c>
    </row>
    <row r="19" spans="1:32" ht="30" customHeight="1" x14ac:dyDescent="0.2">
      <c r="A19" s="366" t="s">
        <v>35</v>
      </c>
      <c r="B19" s="367"/>
      <c r="C19" s="368"/>
      <c r="D19" s="141" t="str">
        <f>AB83</f>
        <v/>
      </c>
      <c r="E19" s="142" t="str">
        <f>AC83</f>
        <v/>
      </c>
      <c r="F19" s="143" t="str">
        <f>AD83</f>
        <v/>
      </c>
      <c r="G19" s="144" t="str">
        <f>AE83</f>
        <v/>
      </c>
      <c r="H19" s="145" t="str">
        <f>AF83</f>
        <v/>
      </c>
      <c r="N19" s="64"/>
      <c r="AB19" s="94" t="str">
        <f>IF(AND(G57="",I57=""),"",AB18)</f>
        <v/>
      </c>
      <c r="AC19" s="175"/>
      <c r="AD19" s="94" t="str">
        <f>IF(L57="","",AD18)</f>
        <v/>
      </c>
      <c r="AE19" s="94" t="str">
        <f>IF(M57="","",AE18)</f>
        <v/>
      </c>
      <c r="AF19" s="94" t="str">
        <f>IF(N57="","",AF18)</f>
        <v/>
      </c>
    </row>
    <row r="20" spans="1:32" ht="15" customHeight="1" x14ac:dyDescent="0.2">
      <c r="A20" s="66"/>
      <c r="N20" s="64"/>
      <c r="AB20" s="94" t="s">
        <v>36</v>
      </c>
      <c r="AC20" s="175"/>
    </row>
    <row r="21" spans="1:32" ht="15" customHeight="1" x14ac:dyDescent="0.2">
      <c r="A21" s="67"/>
      <c r="B21" s="9"/>
      <c r="C21" s="10"/>
      <c r="D21" s="369" t="s">
        <v>26</v>
      </c>
      <c r="E21" s="370"/>
      <c r="F21" s="81" t="s">
        <v>27</v>
      </c>
      <c r="G21" s="82" t="s">
        <v>28</v>
      </c>
      <c r="H21" s="36" t="s">
        <v>29</v>
      </c>
      <c r="N21" s="64"/>
      <c r="AB21" s="94">
        <f>AB69+AB71</f>
        <v>0</v>
      </c>
      <c r="AC21" s="175"/>
      <c r="AD21" s="94">
        <f>AD69</f>
        <v>0</v>
      </c>
      <c r="AE21" s="94">
        <f>AE69</f>
        <v>0</v>
      </c>
      <c r="AF21" s="94">
        <f>AF69</f>
        <v>0</v>
      </c>
    </row>
    <row r="22" spans="1:32" ht="30" customHeight="1" x14ac:dyDescent="0.2">
      <c r="A22" s="346" t="s">
        <v>37</v>
      </c>
      <c r="B22" s="347"/>
      <c r="C22" s="348"/>
      <c r="D22" s="349" t="str">
        <f>AB25</f>
        <v/>
      </c>
      <c r="E22" s="350"/>
      <c r="F22" s="146" t="str">
        <f>AD25</f>
        <v/>
      </c>
      <c r="G22" s="147" t="str">
        <f>AE25</f>
        <v/>
      </c>
      <c r="H22" s="148" t="str">
        <f>AF25</f>
        <v/>
      </c>
      <c r="I22" s="43"/>
      <c r="J22" s="43"/>
      <c r="K22" s="43"/>
      <c r="L22" s="43"/>
      <c r="M22" s="43"/>
      <c r="N22" s="68"/>
      <c r="AB22" s="94" t="str">
        <f>IF(AND(G76="",I76=""),"",AB21)</f>
        <v/>
      </c>
      <c r="AC22" s="175"/>
      <c r="AD22" s="94" t="str">
        <f>IF(L76="","",AD21)</f>
        <v/>
      </c>
      <c r="AE22" s="94" t="str">
        <f>IF(M76="","",AE21)</f>
        <v/>
      </c>
      <c r="AF22" s="94" t="str">
        <f>IF(N76="","",AF21)</f>
        <v/>
      </c>
    </row>
    <row r="23" spans="1:32" ht="15" customHeight="1" x14ac:dyDescent="0.2">
      <c r="A23" s="69"/>
      <c r="G23" s="44"/>
      <c r="H23" s="44"/>
      <c r="I23" s="44"/>
      <c r="J23" s="44"/>
      <c r="K23" s="44"/>
      <c r="L23" s="44"/>
      <c r="M23" s="44"/>
      <c r="N23" s="70"/>
      <c r="AB23" s="94" t="s">
        <v>38</v>
      </c>
      <c r="AC23" s="175"/>
    </row>
    <row r="24" spans="1:32" ht="15" customHeight="1" x14ac:dyDescent="0.2">
      <c r="A24" s="71" t="s">
        <v>39</v>
      </c>
      <c r="B24" s="44"/>
      <c r="C24" s="44"/>
      <c r="D24" s="44"/>
      <c r="E24" s="44"/>
      <c r="F24" s="44"/>
      <c r="G24" s="44"/>
      <c r="H24" s="44"/>
      <c r="I24" s="44"/>
      <c r="J24" s="44"/>
      <c r="K24" s="44"/>
      <c r="L24" s="44"/>
      <c r="M24" s="44"/>
      <c r="N24" s="70"/>
      <c r="AB24" s="94">
        <f>AB18+AB21</f>
        <v>0</v>
      </c>
      <c r="AC24" s="175"/>
      <c r="AD24" s="94">
        <f>AD18+AD21</f>
        <v>0</v>
      </c>
      <c r="AE24" s="94">
        <f>AE18+AE21</f>
        <v>0</v>
      </c>
      <c r="AF24" s="94">
        <f>AF18+AF21</f>
        <v>0</v>
      </c>
    </row>
    <row r="25" spans="1:32" ht="15" customHeight="1" x14ac:dyDescent="0.2">
      <c r="A25" s="242"/>
      <c r="B25" s="243"/>
      <c r="C25" s="243"/>
      <c r="D25" s="243"/>
      <c r="E25" s="243"/>
      <c r="F25" s="243"/>
      <c r="G25" s="243"/>
      <c r="H25" s="243"/>
      <c r="I25" s="243"/>
      <c r="J25" s="243"/>
      <c r="K25" s="243"/>
      <c r="L25" s="243"/>
      <c r="M25" s="243"/>
      <c r="N25" s="244"/>
      <c r="AB25" s="94" t="str">
        <f>IF(OR(AB19="",AB22=""),"",AB24)</f>
        <v/>
      </c>
      <c r="AC25" s="175"/>
      <c r="AD25" s="94" t="str">
        <f>IF(OR(AD19="",AD22=""),"",AD24)</f>
        <v/>
      </c>
      <c r="AE25" s="94" t="str">
        <f>IF(OR(AE19="",AE22=""),"",AE24)</f>
        <v/>
      </c>
      <c r="AF25" s="94" t="str">
        <f>IF(OR(AF19="",AF22=""),"",AF24)</f>
        <v/>
      </c>
    </row>
    <row r="26" spans="1:32" ht="15" customHeight="1" x14ac:dyDescent="0.2">
      <c r="A26" s="245"/>
      <c r="B26" s="246"/>
      <c r="C26" s="246"/>
      <c r="D26" s="246"/>
      <c r="E26" s="246"/>
      <c r="F26" s="246"/>
      <c r="G26" s="246"/>
      <c r="H26" s="246"/>
      <c r="I26" s="246"/>
      <c r="J26" s="246"/>
      <c r="K26" s="246"/>
      <c r="L26" s="246"/>
      <c r="M26" s="246"/>
      <c r="N26" s="247"/>
      <c r="AC26" s="175"/>
    </row>
    <row r="27" spans="1:32" ht="15" customHeight="1" x14ac:dyDescent="0.2">
      <c r="A27" s="245"/>
      <c r="B27" s="246"/>
      <c r="C27" s="246"/>
      <c r="D27" s="246"/>
      <c r="E27" s="246"/>
      <c r="F27" s="246"/>
      <c r="G27" s="246"/>
      <c r="H27" s="246"/>
      <c r="I27" s="246"/>
      <c r="J27" s="246"/>
      <c r="K27" s="246"/>
      <c r="L27" s="246"/>
      <c r="M27" s="246"/>
      <c r="N27" s="247"/>
      <c r="AC27" s="175"/>
    </row>
    <row r="28" spans="1:32" ht="15" customHeight="1" x14ac:dyDescent="0.2">
      <c r="A28" s="245"/>
      <c r="B28" s="246"/>
      <c r="C28" s="246"/>
      <c r="D28" s="246"/>
      <c r="E28" s="246"/>
      <c r="F28" s="246"/>
      <c r="G28" s="246"/>
      <c r="H28" s="246"/>
      <c r="I28" s="246"/>
      <c r="J28" s="246"/>
      <c r="K28" s="246"/>
      <c r="L28" s="246"/>
      <c r="M28" s="246"/>
      <c r="N28" s="247"/>
      <c r="AC28" s="175"/>
    </row>
    <row r="29" spans="1:32" ht="15" customHeight="1" x14ac:dyDescent="0.2">
      <c r="A29" s="245"/>
      <c r="B29" s="246"/>
      <c r="C29" s="246"/>
      <c r="D29" s="246"/>
      <c r="E29" s="246"/>
      <c r="F29" s="246"/>
      <c r="G29" s="246"/>
      <c r="H29" s="246"/>
      <c r="I29" s="246"/>
      <c r="J29" s="246"/>
      <c r="K29" s="246"/>
      <c r="L29" s="246"/>
      <c r="M29" s="246"/>
      <c r="N29" s="247"/>
      <c r="AC29" s="175"/>
    </row>
    <row r="30" spans="1:32" ht="15" customHeight="1" x14ac:dyDescent="0.2">
      <c r="A30" s="245"/>
      <c r="B30" s="246"/>
      <c r="C30" s="246"/>
      <c r="D30" s="246"/>
      <c r="E30" s="246"/>
      <c r="F30" s="246"/>
      <c r="G30" s="246"/>
      <c r="H30" s="246"/>
      <c r="I30" s="246"/>
      <c r="J30" s="246"/>
      <c r="K30" s="246"/>
      <c r="L30" s="246"/>
      <c r="M30" s="246"/>
      <c r="N30" s="247"/>
      <c r="AC30" s="175"/>
    </row>
    <row r="31" spans="1:32" ht="15" customHeight="1" x14ac:dyDescent="0.2">
      <c r="A31" s="245"/>
      <c r="B31" s="246"/>
      <c r="C31" s="246"/>
      <c r="D31" s="246"/>
      <c r="E31" s="246"/>
      <c r="F31" s="246"/>
      <c r="G31" s="246"/>
      <c r="H31" s="246"/>
      <c r="I31" s="246"/>
      <c r="J31" s="246"/>
      <c r="K31" s="246"/>
      <c r="L31" s="246"/>
      <c r="M31" s="246"/>
      <c r="N31" s="247"/>
      <c r="AC31" s="175"/>
    </row>
    <row r="32" spans="1:32" ht="15" customHeight="1" x14ac:dyDescent="0.2">
      <c r="A32" s="248"/>
      <c r="B32" s="249"/>
      <c r="C32" s="249"/>
      <c r="D32" s="249"/>
      <c r="E32" s="249"/>
      <c r="F32" s="249"/>
      <c r="G32" s="249"/>
      <c r="H32" s="249"/>
      <c r="I32" s="249"/>
      <c r="J32" s="249"/>
      <c r="K32" s="249"/>
      <c r="L32" s="249"/>
      <c r="M32" s="249"/>
      <c r="N32" s="250"/>
      <c r="AC32" s="175"/>
    </row>
    <row r="33" spans="1:29" ht="15" customHeight="1" x14ac:dyDescent="0.2">
      <c r="A33" s="66"/>
      <c r="N33" s="64"/>
      <c r="AC33" s="175"/>
    </row>
    <row r="34" spans="1:29" ht="15" customHeight="1" x14ac:dyDescent="0.2">
      <c r="A34" s="251" t="s">
        <v>40</v>
      </c>
      <c r="B34" s="252"/>
      <c r="C34" s="252"/>
      <c r="D34" s="252"/>
      <c r="E34" s="252"/>
      <c r="F34" s="252"/>
      <c r="G34" s="252"/>
      <c r="H34" s="252"/>
      <c r="I34" s="252"/>
      <c r="J34" s="252"/>
      <c r="K34" s="252"/>
      <c r="L34" s="252"/>
      <c r="M34" s="252"/>
      <c r="N34" s="253"/>
      <c r="AC34" s="175"/>
    </row>
    <row r="35" spans="1:29" ht="15" customHeight="1" x14ac:dyDescent="0.2">
      <c r="A35" s="254" t="s">
        <v>41</v>
      </c>
      <c r="B35" s="255"/>
      <c r="C35" s="255"/>
      <c r="D35" s="255"/>
      <c r="E35" s="255"/>
      <c r="F35" s="255"/>
      <c r="G35" s="255"/>
      <c r="H35" s="255"/>
      <c r="I35" s="255"/>
      <c r="J35" s="255"/>
      <c r="K35" s="255"/>
      <c r="L35" s="255"/>
      <c r="M35" s="255"/>
      <c r="N35" s="256"/>
      <c r="AC35" s="175"/>
    </row>
    <row r="36" spans="1:29" ht="15" customHeight="1" x14ac:dyDescent="0.2">
      <c r="A36" s="374" t="s">
        <v>42</v>
      </c>
      <c r="B36" s="375"/>
      <c r="C36" s="375"/>
      <c r="D36" s="375"/>
      <c r="E36" s="375"/>
      <c r="F36" s="375"/>
      <c r="G36" s="375"/>
      <c r="H36" s="375"/>
      <c r="I36" s="375"/>
      <c r="J36" s="375"/>
      <c r="K36" s="375"/>
      <c r="L36" s="375"/>
      <c r="M36" s="375"/>
      <c r="N36" s="376"/>
      <c r="AC36" s="175"/>
    </row>
    <row r="37" spans="1:29" ht="15" customHeight="1" x14ac:dyDescent="0.2">
      <c r="A37" s="374"/>
      <c r="B37" s="375"/>
      <c r="C37" s="375"/>
      <c r="D37" s="375"/>
      <c r="E37" s="375"/>
      <c r="F37" s="375"/>
      <c r="G37" s="375"/>
      <c r="H37" s="375"/>
      <c r="I37" s="375"/>
      <c r="J37" s="375"/>
      <c r="K37" s="375"/>
      <c r="L37" s="375"/>
      <c r="M37" s="375"/>
      <c r="N37" s="376"/>
      <c r="AC37" s="175"/>
    </row>
    <row r="38" spans="1:29" ht="15" customHeight="1" x14ac:dyDescent="0.2">
      <c r="A38" s="374"/>
      <c r="B38" s="375"/>
      <c r="C38" s="375"/>
      <c r="D38" s="375"/>
      <c r="E38" s="375"/>
      <c r="F38" s="375"/>
      <c r="G38" s="375"/>
      <c r="H38" s="375"/>
      <c r="I38" s="375"/>
      <c r="J38" s="375"/>
      <c r="K38" s="375"/>
      <c r="L38" s="375"/>
      <c r="M38" s="375"/>
      <c r="N38" s="376"/>
      <c r="AC38" s="175"/>
    </row>
    <row r="39" spans="1:29" ht="15" customHeight="1" x14ac:dyDescent="0.2">
      <c r="A39" s="377"/>
      <c r="B39" s="378"/>
      <c r="C39" s="378"/>
      <c r="D39" s="378"/>
      <c r="E39" s="378"/>
      <c r="F39" s="378"/>
      <c r="G39" s="378"/>
      <c r="H39" s="378"/>
      <c r="I39" s="378"/>
      <c r="J39" s="378"/>
      <c r="K39" s="378"/>
      <c r="L39" s="378"/>
      <c r="M39" s="378"/>
      <c r="N39" s="379"/>
      <c r="AC39" s="175"/>
    </row>
    <row r="40" spans="1:29" ht="15" customHeight="1" x14ac:dyDescent="0.2">
      <c r="A40" s="380" t="s">
        <v>43</v>
      </c>
      <c r="B40" s="381"/>
      <c r="C40" s="384"/>
      <c r="D40" s="385"/>
      <c r="E40" s="385"/>
      <c r="F40" s="385"/>
      <c r="G40" s="385"/>
      <c r="H40" s="385"/>
      <c r="I40" s="386"/>
      <c r="J40" s="216" t="s">
        <v>44</v>
      </c>
      <c r="K40" s="217"/>
      <c r="L40" s="338"/>
      <c r="M40" s="339"/>
      <c r="N40" s="340"/>
      <c r="AC40" s="175"/>
    </row>
    <row r="41" spans="1:29" ht="15" customHeight="1" x14ac:dyDescent="0.2">
      <c r="A41" s="382"/>
      <c r="B41" s="383"/>
      <c r="C41" s="387"/>
      <c r="D41" s="388"/>
      <c r="E41" s="388"/>
      <c r="F41" s="388"/>
      <c r="G41" s="388"/>
      <c r="H41" s="388"/>
      <c r="I41" s="389"/>
      <c r="J41" s="218"/>
      <c r="K41" s="219"/>
      <c r="L41" s="341"/>
      <c r="M41" s="342"/>
      <c r="N41" s="343"/>
      <c r="AC41" s="175"/>
    </row>
    <row r="42" spans="1:29" ht="15" customHeight="1" x14ac:dyDescent="0.2">
      <c r="A42" s="225" t="s">
        <v>45</v>
      </c>
      <c r="B42" s="226"/>
      <c r="C42" s="226"/>
      <c r="D42" s="226"/>
      <c r="E42" s="226"/>
      <c r="F42" s="226"/>
      <c r="G42" s="226"/>
      <c r="H42" s="226"/>
      <c r="I42" s="226"/>
      <c r="J42" s="226"/>
      <c r="K42" s="226"/>
      <c r="L42" s="226"/>
      <c r="M42" s="226"/>
      <c r="N42" s="227"/>
      <c r="AC42" s="175"/>
    </row>
    <row r="43" spans="1:29" ht="15" customHeight="1" x14ac:dyDescent="0.2">
      <c r="A43" s="228" t="s">
        <v>46</v>
      </c>
      <c r="B43" s="229"/>
      <c r="C43" s="229"/>
      <c r="D43" s="229"/>
      <c r="E43" s="229"/>
      <c r="F43" s="229"/>
      <c r="G43" s="229"/>
      <c r="H43" s="229"/>
      <c r="I43" s="229"/>
      <c r="J43" s="229"/>
      <c r="K43" s="229"/>
      <c r="L43" s="229"/>
      <c r="M43" s="229"/>
      <c r="N43" s="230"/>
      <c r="AC43" s="175"/>
    </row>
    <row r="44" spans="1:29" ht="15" customHeight="1" x14ac:dyDescent="0.2">
      <c r="A44" s="228"/>
      <c r="B44" s="229"/>
      <c r="C44" s="229"/>
      <c r="D44" s="229"/>
      <c r="E44" s="229"/>
      <c r="F44" s="229"/>
      <c r="G44" s="229"/>
      <c r="H44" s="229"/>
      <c r="I44" s="229"/>
      <c r="J44" s="229"/>
      <c r="K44" s="229"/>
      <c r="L44" s="229"/>
      <c r="M44" s="229"/>
      <c r="N44" s="230"/>
      <c r="AC44" s="175"/>
    </row>
    <row r="45" spans="1:29" ht="15" customHeight="1" x14ac:dyDescent="0.2">
      <c r="A45" s="228"/>
      <c r="B45" s="229"/>
      <c r="C45" s="229"/>
      <c r="D45" s="229"/>
      <c r="E45" s="229"/>
      <c r="F45" s="229"/>
      <c r="G45" s="229"/>
      <c r="H45" s="229"/>
      <c r="I45" s="229"/>
      <c r="J45" s="229"/>
      <c r="K45" s="229"/>
      <c r="L45" s="229"/>
      <c r="M45" s="229"/>
      <c r="N45" s="230"/>
      <c r="AC45" s="175"/>
    </row>
    <row r="46" spans="1:29" ht="15" customHeight="1" x14ac:dyDescent="0.2">
      <c r="A46" s="231" t="s">
        <v>43</v>
      </c>
      <c r="B46" s="232"/>
      <c r="C46" s="235"/>
      <c r="D46" s="235"/>
      <c r="E46" s="235"/>
      <c r="F46" s="235"/>
      <c r="G46" s="235"/>
      <c r="H46" s="235"/>
      <c r="I46" s="235"/>
      <c r="J46" s="220" t="s">
        <v>44</v>
      </c>
      <c r="K46" s="220"/>
      <c r="L46" s="237"/>
      <c r="M46" s="238"/>
      <c r="N46" s="239"/>
      <c r="AC46" s="175"/>
    </row>
    <row r="47" spans="1:29" ht="15" customHeight="1" thickBot="1" x14ac:dyDescent="0.25">
      <c r="A47" s="233"/>
      <c r="B47" s="234"/>
      <c r="C47" s="236"/>
      <c r="D47" s="236"/>
      <c r="E47" s="236"/>
      <c r="F47" s="236"/>
      <c r="G47" s="236"/>
      <c r="H47" s="236"/>
      <c r="I47" s="236"/>
      <c r="J47" s="221"/>
      <c r="K47" s="221"/>
      <c r="L47" s="240"/>
      <c r="M47" s="240"/>
      <c r="N47" s="241"/>
      <c r="AC47" s="175"/>
    </row>
    <row r="48" spans="1:29" ht="15" customHeight="1" thickBot="1" x14ac:dyDescent="0.25">
      <c r="A48" s="37"/>
      <c r="B48" s="37"/>
      <c r="C48" s="38"/>
      <c r="D48" s="38"/>
      <c r="E48" s="38"/>
      <c r="F48" s="38"/>
      <c r="G48" s="38"/>
      <c r="H48" s="38"/>
      <c r="I48" s="38"/>
      <c r="J48" s="39"/>
      <c r="K48" s="39"/>
      <c r="L48" s="40"/>
      <c r="M48" s="40"/>
      <c r="N48" s="40"/>
      <c r="AC48" s="175"/>
    </row>
    <row r="49" spans="1:32" ht="15" customHeight="1" thickTop="1" x14ac:dyDescent="0.2">
      <c r="A49" s="327" t="s">
        <v>47</v>
      </c>
      <c r="B49" s="328"/>
      <c r="C49" s="328"/>
      <c r="D49" s="328"/>
      <c r="E49" s="328"/>
      <c r="F49" s="328"/>
      <c r="G49" s="328"/>
      <c r="H49" s="328"/>
      <c r="I49" s="328"/>
      <c r="J49" s="328"/>
      <c r="K49" s="328"/>
      <c r="L49" s="328"/>
      <c r="M49" s="328"/>
      <c r="N49" s="329"/>
      <c r="AB49" s="94" t="s">
        <v>48</v>
      </c>
      <c r="AC49" s="175"/>
    </row>
    <row r="50" spans="1:32" ht="30" customHeight="1" x14ac:dyDescent="0.2">
      <c r="A50" s="330" t="s">
        <v>49</v>
      </c>
      <c r="B50" s="288"/>
      <c r="C50" s="289"/>
      <c r="D50" s="290"/>
      <c r="E50" s="290"/>
      <c r="F50" s="290"/>
      <c r="G50" s="290"/>
      <c r="H50" s="290"/>
      <c r="I50" s="290"/>
      <c r="J50" s="290"/>
      <c r="K50" s="290"/>
      <c r="L50" s="290"/>
      <c r="M50" s="290"/>
      <c r="N50" s="331"/>
      <c r="AB50" s="94">
        <f>G57/1440</f>
        <v>0</v>
      </c>
      <c r="AC50" s="175"/>
      <c r="AD50" s="94">
        <f>L57/60</f>
        <v>0</v>
      </c>
      <c r="AE50" s="94">
        <f>M57/60</f>
        <v>0</v>
      </c>
      <c r="AF50" s="94">
        <f>N57/60</f>
        <v>0</v>
      </c>
    </row>
    <row r="51" spans="1:32" ht="30" customHeight="1" x14ac:dyDescent="0.2">
      <c r="A51" s="330" t="s">
        <v>50</v>
      </c>
      <c r="B51" s="288"/>
      <c r="C51" s="289"/>
      <c r="D51" s="290"/>
      <c r="E51" s="290"/>
      <c r="F51" s="290"/>
      <c r="G51" s="290"/>
      <c r="H51" s="290"/>
      <c r="I51" s="290"/>
      <c r="J51" s="290"/>
      <c r="K51" s="290"/>
      <c r="L51" s="290"/>
      <c r="M51" s="290"/>
      <c r="N51" s="331"/>
      <c r="AB51" s="94" t="s">
        <v>51</v>
      </c>
      <c r="AC51" s="175"/>
    </row>
    <row r="52" spans="1:32" ht="30" customHeight="1" x14ac:dyDescent="0.2">
      <c r="A52" s="330" t="s">
        <v>52</v>
      </c>
      <c r="B52" s="288"/>
      <c r="C52" s="289"/>
      <c r="D52" s="290"/>
      <c r="E52" s="290"/>
      <c r="F52" s="290"/>
      <c r="G52" s="290"/>
      <c r="H52" s="290"/>
      <c r="I52" s="290"/>
      <c r="J52" s="290"/>
      <c r="K52" s="290"/>
      <c r="L52" s="290"/>
      <c r="M52" s="290"/>
      <c r="N52" s="331"/>
      <c r="AB52" s="94">
        <f>I57/1440/60</f>
        <v>0</v>
      </c>
      <c r="AC52" s="175"/>
    </row>
    <row r="53" spans="1:32" ht="15" customHeight="1" x14ac:dyDescent="0.2">
      <c r="A53" s="332" t="s">
        <v>53</v>
      </c>
      <c r="B53" s="297"/>
      <c r="C53" s="298" t="s">
        <v>54</v>
      </c>
      <c r="D53" s="299"/>
      <c r="E53" s="299"/>
      <c r="F53" s="299"/>
      <c r="G53" s="299"/>
      <c r="H53" s="299"/>
      <c r="I53" s="299"/>
      <c r="J53" s="299"/>
      <c r="K53" s="299"/>
      <c r="L53" s="299"/>
      <c r="M53" s="333"/>
      <c r="N53" s="45"/>
      <c r="AC53" s="175"/>
    </row>
    <row r="54" spans="1:32" ht="15" customHeight="1" x14ac:dyDescent="0.2">
      <c r="A54" s="330" t="s">
        <v>55</v>
      </c>
      <c r="B54" s="288"/>
      <c r="C54" s="334" t="s">
        <v>54</v>
      </c>
      <c r="D54" s="335"/>
      <c r="E54" s="335"/>
      <c r="F54" s="335"/>
      <c r="G54" s="335"/>
      <c r="H54" s="335"/>
      <c r="I54" s="335"/>
      <c r="J54" s="335"/>
      <c r="K54" s="335"/>
      <c r="L54" s="335"/>
      <c r="M54" s="335"/>
      <c r="N54" s="46"/>
      <c r="AB54" s="94" t="s">
        <v>56</v>
      </c>
      <c r="AC54" s="175"/>
    </row>
    <row r="55" spans="1:32" ht="15" customHeight="1" x14ac:dyDescent="0.2">
      <c r="A55" s="47"/>
      <c r="B55" s="48"/>
      <c r="C55" s="48"/>
      <c r="D55" s="48"/>
      <c r="E55" s="48"/>
      <c r="F55" s="48"/>
      <c r="G55" s="48"/>
      <c r="H55" s="48"/>
      <c r="I55" s="49"/>
      <c r="J55" s="50"/>
      <c r="K55" s="50"/>
      <c r="L55" s="51"/>
      <c r="M55" s="51"/>
      <c r="N55" s="52"/>
      <c r="AB55" s="94">
        <f>IF(C58="Select",6,IF(C58="Pre-difficulty Level 1 (Less Difficult)",0,IF(C58="Difficulty Level 1 (Less Difficult)",1,IF(C58="Difficulty Level 2 (Less Difficult)",2,IF(C58="Difficulty Level 3 (Less Difficult)",3,IF(C58="Difficulty Level 4 (Standard)",4,IF(C58="Difficulty Level 5+ (More Difficult)",5,"")))))))</f>
        <v>6</v>
      </c>
      <c r="AC55" s="175">
        <f>IF(AF55&lt;6,AF55,IF(AE55&lt;6,AE55,IF(AD55&lt;6,AD55,6)))</f>
        <v>6</v>
      </c>
      <c r="AD55" s="94">
        <f>IF(L58="",6,IF(L58="Pre",0,IF(L58=1,1,IF(L58=2,2,IF(L58=3,3,IF(L58=4,4,IF(L58="5+",5,"")))))))</f>
        <v>6</v>
      </c>
      <c r="AE55" s="94">
        <f>IF(M58="",6,IF(M58="Pre",0,IF(M58=1,1,IF(M58=2,2,IF(M58=3,3,IF(M58=4,4,IF(M58="5+",5,"")))))))</f>
        <v>6</v>
      </c>
      <c r="AF55" s="94">
        <f>IF(N58="",6,IF(N58="Pre",0,IF(N58=1,1,IF(N58=2,2,IF(N58=3,3,IF(N58=4,4,IF(N58="5+",5,"")))))))</f>
        <v>6</v>
      </c>
    </row>
    <row r="56" spans="1:32" ht="15" customHeight="1" x14ac:dyDescent="0.2">
      <c r="A56" s="336" t="s">
        <v>57</v>
      </c>
      <c r="B56" s="337"/>
      <c r="C56" s="337"/>
      <c r="D56" s="337"/>
      <c r="E56" s="337"/>
      <c r="F56" s="337"/>
      <c r="G56" s="337"/>
      <c r="H56" s="337"/>
      <c r="I56" s="337"/>
      <c r="J56" s="302" t="s">
        <v>11</v>
      </c>
      <c r="K56" s="302"/>
      <c r="L56" s="85" t="s">
        <v>27</v>
      </c>
      <c r="M56" s="85" t="s">
        <v>28</v>
      </c>
      <c r="N56" s="86" t="s">
        <v>29</v>
      </c>
      <c r="AB56" s="94" t="s">
        <v>58</v>
      </c>
      <c r="AC56" s="175"/>
    </row>
    <row r="57" spans="1:32" ht="15" customHeight="1" x14ac:dyDescent="0.2">
      <c r="A57" s="319" t="s">
        <v>59</v>
      </c>
      <c r="B57" s="283"/>
      <c r="C57" s="11"/>
      <c r="D57" s="11"/>
      <c r="E57" s="11"/>
      <c r="F57" s="12" t="s">
        <v>60</v>
      </c>
      <c r="G57" s="22"/>
      <c r="H57" s="13" t="s">
        <v>61</v>
      </c>
      <c r="I57" s="23"/>
      <c r="J57" s="26"/>
      <c r="K57" s="83"/>
      <c r="L57" s="183"/>
      <c r="M57" s="184"/>
      <c r="N57" s="185"/>
      <c r="AB57" s="94">
        <f>SUM(AB63+I61+I62)</f>
        <v>0</v>
      </c>
      <c r="AC57" s="175">
        <f>SUM(K60:K62)</f>
        <v>0</v>
      </c>
      <c r="AD57" s="94">
        <f>SUM(L60:L62)</f>
        <v>0</v>
      </c>
      <c r="AE57" s="94">
        <f>SUM(M60:M62)</f>
        <v>0</v>
      </c>
      <c r="AF57" s="94">
        <f>SUM(N60:N62)</f>
        <v>0</v>
      </c>
    </row>
    <row r="58" spans="1:32" ht="15" customHeight="1" x14ac:dyDescent="0.2">
      <c r="A58" s="319" t="s">
        <v>62</v>
      </c>
      <c r="B58" s="320"/>
      <c r="C58" s="321" t="s">
        <v>54</v>
      </c>
      <c r="D58" s="322"/>
      <c r="E58" s="322"/>
      <c r="F58" s="322"/>
      <c r="G58" s="322"/>
      <c r="H58" s="322"/>
      <c r="I58" s="323"/>
      <c r="J58" s="26"/>
      <c r="K58" s="171" t="str">
        <f>IF(AC55=6,"",IF(AB55=AC55,"",IF(AC55=5,"5+",IF(AC55=4,AC55,IF(AC55=3,AC55,IF(AC55=2,AC55,IF(AC55=1,AC55,IF(AC55=0,"Pre",""))))))))</f>
        <v/>
      </c>
      <c r="L58" s="90"/>
      <c r="M58" s="91"/>
      <c r="N58" s="92"/>
      <c r="AB58" s="94" t="s">
        <v>63</v>
      </c>
      <c r="AC58" s="175"/>
    </row>
    <row r="59" spans="1:32" ht="60" customHeight="1" x14ac:dyDescent="0.2">
      <c r="A59" s="324" t="s">
        <v>64</v>
      </c>
      <c r="B59" s="325"/>
      <c r="C59" s="211"/>
      <c r="D59" s="212"/>
      <c r="E59" s="212"/>
      <c r="F59" s="212"/>
      <c r="G59" s="212"/>
      <c r="H59" s="212"/>
      <c r="I59" s="213"/>
      <c r="J59" s="27"/>
      <c r="K59" s="84"/>
      <c r="L59" s="16"/>
      <c r="M59" s="14"/>
      <c r="N59" s="53"/>
      <c r="P59" s="2" t="s">
        <v>65</v>
      </c>
      <c r="AB59" s="94" t="str">
        <f>IF(I60="","",IF(I61="","",IF(I62="","",IF(AB57&gt;-1,AB57,""))))</f>
        <v/>
      </c>
      <c r="AC59" s="175" t="str">
        <f>IF(K60="","",IF(K61="","",IF(K62="","",IF(AC57&gt;-1,AC57,""))))</f>
        <v/>
      </c>
      <c r="AD59" s="94" t="str">
        <f>IF(L60="","",IF(L61="","",IF(L62="","",IF(AD57&gt;-1,AD57,""))))</f>
        <v/>
      </c>
      <c r="AE59" s="94" t="str">
        <f>IF(M60="","",IF(M61="","",IF(M62="","",IF(AE57&gt;-1,AE57,""))))</f>
        <v/>
      </c>
      <c r="AF59" s="94" t="str">
        <f>IF(N60="","",IF(N61="","",IF(N62="","",IF(AF57&gt;-1,AF57,""))))</f>
        <v/>
      </c>
    </row>
    <row r="60" spans="1:32" ht="85" customHeight="1" x14ac:dyDescent="0.2">
      <c r="A60" s="326" t="str">
        <f>IF(C58="Select",Pulldown!D5,IF(C58="Pre-difficulty Level 1 (Less Difficult)",Pulldown!D2,IF(C58="Difficulty Level 1 (Less Difficult)",Pulldown!D3,IF(C58="Difficulty Level 2 (Less Difficult)",Pulldown!D4,Pulldown!D5))))</f>
        <v xml:space="preserve">Grid 1: Technical control - Technique </v>
      </c>
      <c r="B60" s="281"/>
      <c r="C60" s="305"/>
      <c r="D60" s="306"/>
      <c r="E60" s="306"/>
      <c r="F60" s="306"/>
      <c r="G60" s="306"/>
      <c r="H60" s="307"/>
      <c r="I60" s="24"/>
      <c r="J60" s="28" t="s">
        <v>66</v>
      </c>
      <c r="K60" s="151" t="str">
        <f>IF(AND(AC55=6,I60=AB63),"",IF(AB55&lt;&gt;AC55,AC63,IF(I60=AC63,"",AC63)))</f>
        <v/>
      </c>
      <c r="L60" s="152"/>
      <c r="M60" s="153"/>
      <c r="N60" s="154"/>
      <c r="P60" s="257"/>
      <c r="Q60" s="258"/>
      <c r="R60" s="258"/>
      <c r="S60" s="259"/>
      <c r="AB60" s="94" t="s">
        <v>67</v>
      </c>
      <c r="AC60" s="175"/>
    </row>
    <row r="61" spans="1:32" ht="85" customHeight="1" x14ac:dyDescent="0.2">
      <c r="A61" s="303" t="s">
        <v>68</v>
      </c>
      <c r="B61" s="304"/>
      <c r="C61" s="305"/>
      <c r="D61" s="306"/>
      <c r="E61" s="306"/>
      <c r="F61" s="306"/>
      <c r="G61" s="306"/>
      <c r="H61" s="307"/>
      <c r="I61" s="24"/>
      <c r="J61" s="29" t="s">
        <v>66</v>
      </c>
      <c r="K61" s="151" t="str">
        <f>IF(AC55=6,"",IF(AB55=AC55,"",I61))</f>
        <v/>
      </c>
      <c r="L61" s="152"/>
      <c r="M61" s="153"/>
      <c r="N61" s="154"/>
      <c r="P61" s="260"/>
      <c r="Q61" s="261"/>
      <c r="R61" s="261"/>
      <c r="S61" s="262"/>
      <c r="T61" s="5"/>
      <c r="AB61" s="94" t="str">
        <f>IF(AB59="","",IF(AB55=6,"",IF(AB59=0,0,IF(AB55&lt;4,VLOOKUP(AB59,'Levels Grid'!A:D,1,0),IF(AB55=4,VLOOKUP(AB59,'Levels Grid'!A:D,3,0),IF(AB55=5,VLOOKUP(AB59,'Levels Grid'!A:D,4,0),))))))</f>
        <v/>
      </c>
      <c r="AC61" s="175" t="str">
        <f>IF(AC59="","",IF(AC55=6,"",IF(AC59=0,0,IF(AC55&lt;4,VLOOKUP(AC59,'Levels Grid'!A:D,1,0),IF(AC55=4,VLOOKUP(AC59,'Levels Grid'!A:D,3,0),IF(AC55=5,VLOOKUP(AC59,'Levels Grid'!A:D,4,0),))))))</f>
        <v/>
      </c>
      <c r="AD61" s="94" t="str">
        <f>IF(AD59="","",IF(AD55=6,"",IF(AD59=0,0,IF(AD55&lt;4,VLOOKUP(AD59,'Levels Grid'!A:D,1,0),IF(AD55=4,VLOOKUP(AD59,'Levels Grid'!A:D,3,0),IF(AD55=5,VLOOKUP(AD59,'Levels Grid'!A:D,4,0),))))))</f>
        <v/>
      </c>
      <c r="AE61" s="94" t="str">
        <f>IF(AE59="","",IF(AE55=6,"",IF(AE59=0,0,IF(AE55&lt;4,VLOOKUP(AE59,'Levels Grid'!A:D,1,0),IF(AE55=4,VLOOKUP(AE59,'Levels Grid'!A:D,3,0),IF(AE55=5,VLOOKUP(AE59,'Levels Grid'!A:D,4,0),))))))</f>
        <v/>
      </c>
      <c r="AF61" s="94" t="str">
        <f>IF(AF59="","",IF(AF55=6,"",IF(AF59=0,0,IF(AF55&lt;4,VLOOKUP(AF59,'Levels Grid'!A:D,1,0),IF(AF55=4,VLOOKUP(AF59,'Levels Grid'!A:D,3,0),IF(AF55=5,VLOOKUP(AF59,'Levels Grid'!A:D,4,0),))))))</f>
        <v/>
      </c>
    </row>
    <row r="62" spans="1:32" ht="85" customHeight="1" x14ac:dyDescent="0.2">
      <c r="A62" s="303" t="s">
        <v>69</v>
      </c>
      <c r="B62" s="304"/>
      <c r="C62" s="305"/>
      <c r="D62" s="306"/>
      <c r="E62" s="306"/>
      <c r="F62" s="306"/>
      <c r="G62" s="306"/>
      <c r="H62" s="307"/>
      <c r="I62" s="24"/>
      <c r="J62" s="29" t="s">
        <v>66</v>
      </c>
      <c r="K62" s="151" t="str">
        <f>IF(AC55=6,"",IF(AB55=AC55,"",I62))</f>
        <v/>
      </c>
      <c r="L62" s="152"/>
      <c r="M62" s="153"/>
      <c r="N62" s="154"/>
      <c r="P62" s="260"/>
      <c r="Q62" s="261"/>
      <c r="R62" s="261"/>
      <c r="S62" s="262"/>
      <c r="AA62" s="175"/>
      <c r="AB62" s="175" t="s">
        <v>70</v>
      </c>
      <c r="AC62" s="175" t="s">
        <v>70</v>
      </c>
      <c r="AD62" s="179" t="str">
        <f>IF(AC61&lt;&gt;"",AC61,IF(AC80&lt;&gt;"",AB61,AC61))</f>
        <v/>
      </c>
      <c r="AE62" s="94" t="s">
        <v>71</v>
      </c>
    </row>
    <row r="63" spans="1:32" ht="15" customHeight="1" x14ac:dyDescent="0.2">
      <c r="A63" s="308" t="s">
        <v>72</v>
      </c>
      <c r="B63" s="309"/>
      <c r="C63" s="309"/>
      <c r="D63" s="309"/>
      <c r="E63" s="309"/>
      <c r="F63" s="309"/>
      <c r="G63" s="309"/>
      <c r="H63" s="310"/>
      <c r="I63" s="149" t="str">
        <f>AB59</f>
        <v/>
      </c>
      <c r="J63" s="29" t="s">
        <v>73</v>
      </c>
      <c r="K63" s="155" t="str">
        <f>AC59</f>
        <v/>
      </c>
      <c r="L63" s="156" t="str">
        <f>AD59</f>
        <v/>
      </c>
      <c r="M63" s="157" t="str">
        <f>AE59</f>
        <v/>
      </c>
      <c r="N63" s="158" t="str">
        <f>AF59</f>
        <v/>
      </c>
      <c r="P63" s="260"/>
      <c r="Q63" s="261"/>
      <c r="R63" s="261"/>
      <c r="S63" s="262"/>
      <c r="AA63" s="175"/>
      <c r="AB63" s="175">
        <f>IF(AB55=6,I60,IF(AB55&gt;2,I60,IF(AB55=2,AB64,IF(AB55=1,AB65,IF(AB55=0,AB66,"")))))</f>
        <v>0</v>
      </c>
      <c r="AC63" s="175">
        <f>IF(AC55=6,AB63,IF(AC55&gt;AB55,AB63,IF(AC55&gt;2,AB66,IF(AC55=2,AC64,IF(AC55=1,AC65,IF(AC55=0,AC66,""))))))</f>
        <v>0</v>
      </c>
    </row>
    <row r="64" spans="1:32" ht="30" customHeight="1" x14ac:dyDescent="0.2">
      <c r="A64" s="311" t="s">
        <v>74</v>
      </c>
      <c r="B64" s="312"/>
      <c r="C64" s="312"/>
      <c r="D64" s="312"/>
      <c r="E64" s="312"/>
      <c r="F64" s="312"/>
      <c r="G64" s="312"/>
      <c r="H64" s="313"/>
      <c r="I64" s="150" t="str">
        <f>AB61</f>
        <v/>
      </c>
      <c r="J64" s="29" t="s">
        <v>75</v>
      </c>
      <c r="K64" s="159" t="str">
        <f>AC61</f>
        <v/>
      </c>
      <c r="L64" s="160" t="str">
        <f>AD61</f>
        <v/>
      </c>
      <c r="M64" s="161" t="str">
        <f>AE61</f>
        <v/>
      </c>
      <c r="N64" s="162" t="str">
        <f>AF61</f>
        <v/>
      </c>
      <c r="P64" s="260"/>
      <c r="Q64" s="261"/>
      <c r="R64" s="261"/>
      <c r="S64" s="262"/>
      <c r="AA64" s="175" t="s">
        <v>76</v>
      </c>
      <c r="AB64" s="175">
        <f>IF(AND(AB55=2,I60&gt;5),6,I60)</f>
        <v>0</v>
      </c>
      <c r="AC64" s="175">
        <f>IF(AND(AC55=2,I60&gt;5),6,I60)</f>
        <v>0</v>
      </c>
    </row>
    <row r="65" spans="1:32" ht="15" customHeight="1" x14ac:dyDescent="0.2">
      <c r="A65" s="54" t="s">
        <v>77</v>
      </c>
      <c r="B65" s="55"/>
      <c r="C65" s="56"/>
      <c r="D65" s="56"/>
      <c r="E65" s="56"/>
      <c r="F65" s="56"/>
      <c r="G65" s="57" t="s">
        <v>78</v>
      </c>
      <c r="H65" s="58"/>
      <c r="I65" s="58"/>
      <c r="J65" s="58"/>
      <c r="K65" s="58"/>
      <c r="L65" s="58"/>
      <c r="M65" s="58"/>
      <c r="N65" s="59"/>
      <c r="P65" s="260"/>
      <c r="Q65" s="261"/>
      <c r="R65" s="261"/>
      <c r="S65" s="262"/>
      <c r="AA65" s="175" t="s">
        <v>79</v>
      </c>
      <c r="AB65" s="175">
        <f>IF(AND(AB55=1,I60&gt;3),4,I60)</f>
        <v>0</v>
      </c>
      <c r="AC65" s="175">
        <f>IF(AND(AC55=1,I60&gt;3),4,I60)</f>
        <v>0</v>
      </c>
    </row>
    <row r="66" spans="1:32" ht="165" customHeight="1" thickBot="1" x14ac:dyDescent="0.25">
      <c r="A66" s="314"/>
      <c r="B66" s="315"/>
      <c r="C66" s="315"/>
      <c r="D66" s="315"/>
      <c r="E66" s="315"/>
      <c r="F66" s="316"/>
      <c r="G66" s="317"/>
      <c r="H66" s="315"/>
      <c r="I66" s="315"/>
      <c r="J66" s="315"/>
      <c r="K66" s="315"/>
      <c r="L66" s="315"/>
      <c r="M66" s="315"/>
      <c r="N66" s="318"/>
      <c r="P66" s="263"/>
      <c r="Q66" s="264"/>
      <c r="R66" s="264"/>
      <c r="S66" s="265"/>
      <c r="AA66" s="175" t="s">
        <v>80</v>
      </c>
      <c r="AB66" s="175">
        <f>IF(AND(AB55=0,I60&gt;1),2,I60)</f>
        <v>0</v>
      </c>
      <c r="AC66" s="175">
        <f>IF(AND(AC55=0,I60&gt;1),2,I60)</f>
        <v>0</v>
      </c>
    </row>
    <row r="67" spans="1:32" ht="15" customHeight="1" thickTop="1" thickBot="1" x14ac:dyDescent="0.25">
      <c r="A67" s="187"/>
      <c r="B67" s="187"/>
      <c r="C67" s="187"/>
      <c r="D67" s="187"/>
      <c r="E67" s="187"/>
      <c r="F67" s="187"/>
      <c r="G67" s="187"/>
      <c r="H67" s="187"/>
      <c r="I67" s="187"/>
      <c r="J67" s="187"/>
      <c r="K67" s="187"/>
      <c r="L67" s="187"/>
      <c r="M67" s="187"/>
      <c r="N67" s="187"/>
      <c r="P67" s="30"/>
      <c r="Q67" s="30"/>
      <c r="R67" s="30"/>
      <c r="S67" s="30"/>
      <c r="AA67" s="175"/>
      <c r="AB67" s="175"/>
      <c r="AC67" s="175"/>
    </row>
    <row r="68" spans="1:32" ht="15" customHeight="1" x14ac:dyDescent="0.2">
      <c r="A68" s="284" t="s">
        <v>81</v>
      </c>
      <c r="B68" s="285"/>
      <c r="C68" s="285"/>
      <c r="D68" s="285"/>
      <c r="E68" s="285"/>
      <c r="F68" s="285"/>
      <c r="G68" s="285"/>
      <c r="H68" s="285"/>
      <c r="I68" s="285"/>
      <c r="J68" s="285"/>
      <c r="K68" s="285"/>
      <c r="L68" s="285"/>
      <c r="M68" s="285"/>
      <c r="N68" s="286"/>
      <c r="AB68" s="94" t="s">
        <v>48</v>
      </c>
      <c r="AC68" s="175"/>
    </row>
    <row r="69" spans="1:32" ht="30" customHeight="1" x14ac:dyDescent="0.2">
      <c r="A69" s="287" t="s">
        <v>49</v>
      </c>
      <c r="B69" s="288"/>
      <c r="C69" s="289"/>
      <c r="D69" s="290"/>
      <c r="E69" s="290"/>
      <c r="F69" s="290"/>
      <c r="G69" s="290"/>
      <c r="H69" s="290"/>
      <c r="I69" s="290"/>
      <c r="J69" s="290"/>
      <c r="K69" s="290"/>
      <c r="L69" s="290"/>
      <c r="M69" s="290"/>
      <c r="N69" s="291"/>
      <c r="AB69" s="94">
        <f>G76/1440</f>
        <v>0</v>
      </c>
      <c r="AC69" s="175"/>
      <c r="AD69" s="94">
        <f>L76/60</f>
        <v>0</v>
      </c>
      <c r="AE69" s="94">
        <f>M76/60</f>
        <v>0</v>
      </c>
      <c r="AF69" s="94">
        <f>N76/60</f>
        <v>0</v>
      </c>
    </row>
    <row r="70" spans="1:32" ht="30" customHeight="1" x14ac:dyDescent="0.2">
      <c r="A70" s="287" t="s">
        <v>50</v>
      </c>
      <c r="B70" s="288"/>
      <c r="C70" s="290"/>
      <c r="D70" s="290"/>
      <c r="E70" s="290"/>
      <c r="F70" s="290"/>
      <c r="G70" s="290"/>
      <c r="H70" s="290"/>
      <c r="I70" s="290"/>
      <c r="J70" s="290"/>
      <c r="K70" s="290"/>
      <c r="L70" s="290"/>
      <c r="M70" s="290"/>
      <c r="N70" s="291"/>
      <c r="AB70" s="94" t="s">
        <v>51</v>
      </c>
      <c r="AC70" s="175"/>
    </row>
    <row r="71" spans="1:32" ht="30" customHeight="1" x14ac:dyDescent="0.2">
      <c r="A71" s="287" t="s">
        <v>52</v>
      </c>
      <c r="B71" s="288"/>
      <c r="C71" s="289"/>
      <c r="D71" s="290"/>
      <c r="E71" s="292"/>
      <c r="F71" s="15" t="s">
        <v>82</v>
      </c>
      <c r="G71" s="293"/>
      <c r="H71" s="294"/>
      <c r="I71" s="294"/>
      <c r="J71" s="294"/>
      <c r="K71" s="294"/>
      <c r="L71" s="294"/>
      <c r="M71" s="294"/>
      <c r="N71" s="295"/>
      <c r="AB71" s="94">
        <f>I76/1440/60</f>
        <v>0</v>
      </c>
      <c r="AC71" s="175"/>
    </row>
    <row r="72" spans="1:32" ht="15" customHeight="1" x14ac:dyDescent="0.2">
      <c r="A72" s="296" t="s">
        <v>53</v>
      </c>
      <c r="B72" s="297"/>
      <c r="C72" s="298" t="s">
        <v>54</v>
      </c>
      <c r="D72" s="299"/>
      <c r="E72" s="299"/>
      <c r="F72" s="299"/>
      <c r="G72" s="299"/>
      <c r="H72" s="299"/>
      <c r="I72" s="299"/>
      <c r="J72" s="299"/>
      <c r="K72" s="299"/>
      <c r="L72" s="299"/>
      <c r="M72" s="299"/>
      <c r="N72" s="72"/>
      <c r="AC72" s="175"/>
    </row>
    <row r="73" spans="1:32" ht="15" customHeight="1" x14ac:dyDescent="0.2">
      <c r="A73" s="287" t="s">
        <v>55</v>
      </c>
      <c r="B73" s="288"/>
      <c r="C73" s="298" t="s">
        <v>54</v>
      </c>
      <c r="D73" s="299"/>
      <c r="E73" s="299"/>
      <c r="F73" s="299"/>
      <c r="G73" s="299"/>
      <c r="H73" s="299"/>
      <c r="I73" s="299"/>
      <c r="J73" s="299"/>
      <c r="K73" s="299"/>
      <c r="L73" s="299"/>
      <c r="M73" s="299"/>
      <c r="N73" s="73"/>
      <c r="AB73" s="94" t="s">
        <v>56</v>
      </c>
      <c r="AC73" s="175"/>
    </row>
    <row r="74" spans="1:32" ht="15" customHeight="1" x14ac:dyDescent="0.2">
      <c r="A74" s="66"/>
      <c r="I74" s="74"/>
      <c r="J74" s="74"/>
      <c r="K74" s="74"/>
      <c r="L74" s="74"/>
      <c r="M74" s="74"/>
      <c r="N74" s="75"/>
      <c r="AB74" s="94">
        <f>IF(C77="Select",6,IF(C77="Pre-difficulty Level 1 (Less Difficult)",0,IF(C77="Difficulty Level 1 (Less Difficult)",1,IF(C77="Difficulty Level 2 (Less Difficult)",2,IF(C77="Difficulty Level 3 (Less Difficult)",3,IF(C77="Difficulty Level 4 (Standard)",4,IF(C77="Difficulty Level 5+ (More Difficult)",5,"")))))))</f>
        <v>6</v>
      </c>
      <c r="AC74" s="175">
        <f>IF(AF74&lt;6,AF74,IF(AE74&lt;6,AE74,IF(AD74&lt;6,AD74,6)))</f>
        <v>6</v>
      </c>
      <c r="AD74" s="94">
        <f>IF(L77="",6,IF(L77="Pre",0,IF(L77=1,1,IF(L77=2,2,IF(L77=3,3,IF(L77=4,4,IF(L77="5+",5,"")))))))</f>
        <v>6</v>
      </c>
      <c r="AE74" s="94">
        <f>IF(M77="",6,IF(M77="Pre",0,IF(M77=1,1,IF(M77=2,2,IF(M77=3,3,IF(M77=4,4,IF(M77="5+",5,"")))))))</f>
        <v>6</v>
      </c>
      <c r="AF74" s="94">
        <f>IF(N77="",6,IF(N77="Pre",0,IF(N77=1,1,IF(N77=2,2,IF(N77=3,3,IF(N77=4,4,IF(N77="5+",5,"")))))))</f>
        <v>6</v>
      </c>
    </row>
    <row r="75" spans="1:32" ht="15" customHeight="1" x14ac:dyDescent="0.2">
      <c r="A75" s="300" t="s">
        <v>57</v>
      </c>
      <c r="B75" s="301"/>
      <c r="C75" s="301"/>
      <c r="D75" s="301"/>
      <c r="E75" s="301"/>
      <c r="F75" s="301"/>
      <c r="G75" s="301"/>
      <c r="H75" s="301"/>
      <c r="I75" s="301"/>
      <c r="J75" s="302" t="s">
        <v>11</v>
      </c>
      <c r="K75" s="302"/>
      <c r="L75" s="87" t="s">
        <v>27</v>
      </c>
      <c r="M75" s="87" t="s">
        <v>28</v>
      </c>
      <c r="N75" s="88" t="s">
        <v>29</v>
      </c>
      <c r="AB75" s="94" t="s">
        <v>58</v>
      </c>
      <c r="AC75" s="175"/>
    </row>
    <row r="76" spans="1:32" ht="15" customHeight="1" x14ac:dyDescent="0.2">
      <c r="A76" s="282" t="s">
        <v>59</v>
      </c>
      <c r="B76" s="283"/>
      <c r="C76" s="11"/>
      <c r="D76" s="11"/>
      <c r="E76" s="11"/>
      <c r="F76" s="12" t="s">
        <v>60</v>
      </c>
      <c r="G76" s="22"/>
      <c r="H76" s="13" t="s">
        <v>61</v>
      </c>
      <c r="I76" s="23"/>
      <c r="J76" s="76"/>
      <c r="K76" s="76"/>
      <c r="L76" s="183"/>
      <c r="M76" s="184"/>
      <c r="N76" s="186"/>
      <c r="AB76" s="94">
        <f>SUM(AB86+I80+I81)</f>
        <v>0</v>
      </c>
      <c r="AC76" s="175">
        <f>SUM(K79:K81)</f>
        <v>0</v>
      </c>
      <c r="AD76" s="94">
        <f>SUM(L79:L81)</f>
        <v>0</v>
      </c>
      <c r="AE76" s="94">
        <f>SUM(M79:M81)</f>
        <v>0</v>
      </c>
      <c r="AF76" s="94">
        <f>SUM(N79:N81)</f>
        <v>0</v>
      </c>
    </row>
    <row r="77" spans="1:32" ht="15" customHeight="1" x14ac:dyDescent="0.2">
      <c r="A77" s="206" t="s">
        <v>62</v>
      </c>
      <c r="B77" s="207"/>
      <c r="C77" s="208" t="s">
        <v>54</v>
      </c>
      <c r="D77" s="208"/>
      <c r="E77" s="208"/>
      <c r="F77" s="208"/>
      <c r="G77" s="208"/>
      <c r="H77" s="208"/>
      <c r="I77" s="208"/>
      <c r="J77" s="76"/>
      <c r="K77" s="171" t="str">
        <f>IF(AC74=6,"",IF(AB74=AC74,"",IF(AC74=5,"5+",IF(AC74=4,AC74,IF(AC74=3,AC74,IF(AC74=2,AC74,IF(AC74=1,AC74,IF(AC74=0,"Pre",""))))))))</f>
        <v/>
      </c>
      <c r="L77" s="90"/>
      <c r="M77" s="91"/>
      <c r="N77" s="93"/>
      <c r="AB77" s="94" t="s">
        <v>63</v>
      </c>
      <c r="AC77" s="175"/>
    </row>
    <row r="78" spans="1:32" ht="60" customHeight="1" x14ac:dyDescent="0.2">
      <c r="A78" s="209" t="s">
        <v>64</v>
      </c>
      <c r="B78" s="210"/>
      <c r="C78" s="211"/>
      <c r="D78" s="212"/>
      <c r="E78" s="212"/>
      <c r="F78" s="212"/>
      <c r="G78" s="212"/>
      <c r="H78" s="212"/>
      <c r="I78" s="213"/>
      <c r="J78" s="76"/>
      <c r="K78" s="76"/>
      <c r="L78" s="16"/>
      <c r="M78" s="16"/>
      <c r="N78" s="77"/>
      <c r="P78" s="2" t="s">
        <v>65</v>
      </c>
      <c r="AB78" s="94" t="str">
        <f>IF(I79="","",IF(I80="","",IF(I81="","",IF(AB76&gt;-1,AB76,""))))</f>
        <v/>
      </c>
      <c r="AC78" s="175" t="str">
        <f>IF(K79="","",IF(K80="","",IF(K81="","",IF(AC76&gt;-1,AC76,""))))</f>
        <v/>
      </c>
      <c r="AD78" s="94" t="str">
        <f>IF(L79="","",IF(L80="","",IF(L81="","",IF(AD76&gt;-1,AD76,""))))</f>
        <v/>
      </c>
      <c r="AE78" s="94" t="str">
        <f>IF(M79="","",IF(M80="","",IF(M81="","",IF(AE76&gt;-1,AE76,""))))</f>
        <v/>
      </c>
      <c r="AF78" s="94" t="str">
        <f>IF(N79="","",IF(N80="","",IF(N81="","",IF(AF76&gt;-1,AF76,""))))</f>
        <v/>
      </c>
    </row>
    <row r="79" spans="1:32" ht="85" customHeight="1" x14ac:dyDescent="0.2">
      <c r="A79" s="280" t="str">
        <f>IF(C77="Select",Pulldown!D5,IF(C77="Pre-difficulty Level 1 (Less Difficult)",Pulldown!D2,IF(C77="Difficulty Level 1 (Less Difficult)",Pulldown!D3,IF(C77="Difficulty Level 2 (Less Difficult)",Pulldown!D4,Pulldown!D5))))</f>
        <v xml:space="preserve">Grid 1: Technical control - Technique </v>
      </c>
      <c r="B79" s="281"/>
      <c r="C79" s="211"/>
      <c r="D79" s="212"/>
      <c r="E79" s="212"/>
      <c r="F79" s="212"/>
      <c r="G79" s="212"/>
      <c r="H79" s="213"/>
      <c r="I79" s="25"/>
      <c r="J79" s="28" t="s">
        <v>66</v>
      </c>
      <c r="K79" s="151" t="str">
        <f>IF(AND(AC74=6,I79=AB86),"",IF(AB74&lt;&gt;AC74,AC86,IF(I79=AC86,"",AC86)))</f>
        <v/>
      </c>
      <c r="L79" s="163"/>
      <c r="M79" s="164"/>
      <c r="N79" s="165"/>
      <c r="P79" s="257"/>
      <c r="Q79" s="258"/>
      <c r="R79" s="258"/>
      <c r="S79" s="259"/>
      <c r="AB79" s="94" t="s">
        <v>67</v>
      </c>
      <c r="AC79" s="175"/>
    </row>
    <row r="80" spans="1:32" ht="85" customHeight="1" x14ac:dyDescent="0.2">
      <c r="A80" s="266" t="s">
        <v>68</v>
      </c>
      <c r="B80" s="267"/>
      <c r="C80" s="211"/>
      <c r="D80" s="212"/>
      <c r="E80" s="212"/>
      <c r="F80" s="212"/>
      <c r="G80" s="212"/>
      <c r="H80" s="213"/>
      <c r="I80" s="25"/>
      <c r="J80" s="29" t="s">
        <v>66</v>
      </c>
      <c r="K80" s="151" t="str">
        <f>IF(AC74=6,"",IF(AB74=AC74,"",I80))</f>
        <v/>
      </c>
      <c r="L80" s="163"/>
      <c r="M80" s="164"/>
      <c r="N80" s="165"/>
      <c r="P80" s="260"/>
      <c r="Q80" s="261"/>
      <c r="R80" s="261"/>
      <c r="S80" s="262"/>
      <c r="AB80" s="94" t="str">
        <f>IF(AB78="","",IF(AB74=6,"",IF(AB78=0,0,IF(AB74&lt;4,VLOOKUP(AB78,'Levels Grid'!A:D,1,0),IF(AB74=4,VLOOKUP(AB78,'Levels Grid'!A:D,3,0),IF(AB74=5,VLOOKUP(AB78,'Levels Grid'!A:D,4,0),))))))</f>
        <v/>
      </c>
      <c r="AC80" s="175" t="str">
        <f>IF(AC78="","",IF(AC74=6,"",IF(AC78=0,0,IF(AC74&lt;4,VLOOKUP(AC78,'Levels Grid'!A:D,1,0),IF(AC74=4,VLOOKUP(AC78,'Levels Grid'!A:D,3,0),IF(AC74=5,VLOOKUP(AC78,'Levels Grid'!A:D,4,0),))))))</f>
        <v/>
      </c>
      <c r="AD80" s="94" t="str">
        <f>IF(AD78="","",IF(AD74=6,"",IF(AD78=0,0,IF(AD74&lt;4,VLOOKUP(AD78,'Levels Grid'!A:D,1,0),IF(AD74=4,VLOOKUP(AD78,'Levels Grid'!A:D,3,0),IF(AD74=5,VLOOKUP(AD78,'Levels Grid'!A:D,4,0),))))))</f>
        <v/>
      </c>
      <c r="AE80" s="94" t="str">
        <f>IF(AE78="","",IF(AE74=6,"",IF(AE78=0,0,IF(AE74&lt;4,VLOOKUP(AE78,'Levels Grid'!A:D,1,0),IF(AE74=4,VLOOKUP(AE78,'Levels Grid'!A:D,3,0),IF(AE74=5,VLOOKUP(AE78,'Levels Grid'!A:D,4,0),))))))</f>
        <v/>
      </c>
      <c r="AF80" s="94" t="str">
        <f>IF(AF78="","",IF(AF74=6,"",IF(AF78=0,0,IF(AF74&lt;4,VLOOKUP(AF78,'Levels Grid'!A:D,1,0),IF(AF74=4,VLOOKUP(AF78,'Levels Grid'!A:D,3,0),IF(AF74=5,VLOOKUP(AF78,'Levels Grid'!A:D,4,0),))))))</f>
        <v/>
      </c>
    </row>
    <row r="81" spans="1:32" ht="85" customHeight="1" x14ac:dyDescent="0.2">
      <c r="A81" s="266" t="s">
        <v>69</v>
      </c>
      <c r="B81" s="267"/>
      <c r="C81" s="268"/>
      <c r="D81" s="269"/>
      <c r="E81" s="269"/>
      <c r="F81" s="269"/>
      <c r="G81" s="269"/>
      <c r="H81" s="270"/>
      <c r="I81" s="24"/>
      <c r="J81" s="29" t="s">
        <v>66</v>
      </c>
      <c r="K81" s="151" t="str">
        <f>IF(AC74=6,"",IF(AB74=AC74,"",I81))</f>
        <v/>
      </c>
      <c r="L81" s="166"/>
      <c r="M81" s="167"/>
      <c r="N81" s="168"/>
      <c r="P81" s="260"/>
      <c r="Q81" s="261"/>
      <c r="R81" s="261"/>
      <c r="S81" s="262"/>
      <c r="AB81" s="94" t="s">
        <v>10</v>
      </c>
      <c r="AC81" s="175"/>
      <c r="AD81" s="179" t="str">
        <f>IF(AC80&lt;&gt;"",AC80,IF(AC61&lt;&gt;"",AB80,AC80))</f>
        <v/>
      </c>
      <c r="AE81" s="94" t="s">
        <v>71</v>
      </c>
    </row>
    <row r="82" spans="1:32" ht="15" customHeight="1" x14ac:dyDescent="0.2">
      <c r="A82" s="271" t="s">
        <v>72</v>
      </c>
      <c r="B82" s="272"/>
      <c r="C82" s="272"/>
      <c r="D82" s="272"/>
      <c r="E82" s="272"/>
      <c r="F82" s="272"/>
      <c r="G82" s="272"/>
      <c r="H82" s="272"/>
      <c r="I82" s="149" t="str">
        <f>AB78</f>
        <v/>
      </c>
      <c r="J82" s="29" t="s">
        <v>73</v>
      </c>
      <c r="K82" s="155" t="str">
        <f>AC78</f>
        <v/>
      </c>
      <c r="L82" s="156" t="str">
        <f>AD78</f>
        <v/>
      </c>
      <c r="M82" s="157" t="str">
        <f>AE78</f>
        <v/>
      </c>
      <c r="N82" s="169" t="str">
        <f>AF78</f>
        <v/>
      </c>
      <c r="P82" s="260"/>
      <c r="Q82" s="261"/>
      <c r="R82" s="261"/>
      <c r="S82" s="262"/>
      <c r="AB82" s="94" t="e">
        <f>AB61+AB80</f>
        <v>#VALUE!</v>
      </c>
      <c r="AC82" s="175" t="e">
        <f>AC61+AC80</f>
        <v>#VALUE!</v>
      </c>
      <c r="AD82" s="94" t="e">
        <f>AD61+AD80</f>
        <v>#VALUE!</v>
      </c>
      <c r="AE82" s="94" t="e">
        <f>AE61+AE80</f>
        <v>#VALUE!</v>
      </c>
      <c r="AF82" s="94" t="e">
        <f>AF61+AF80</f>
        <v>#VALUE!</v>
      </c>
    </row>
    <row r="83" spans="1:32" ht="30" customHeight="1" x14ac:dyDescent="0.2">
      <c r="A83" s="273" t="s">
        <v>74</v>
      </c>
      <c r="B83" s="274"/>
      <c r="C83" s="274"/>
      <c r="D83" s="274"/>
      <c r="E83" s="274"/>
      <c r="F83" s="274"/>
      <c r="G83" s="274"/>
      <c r="H83" s="274"/>
      <c r="I83" s="150" t="str">
        <f>AB80</f>
        <v/>
      </c>
      <c r="J83" s="29" t="s">
        <v>75</v>
      </c>
      <c r="K83" s="159" t="str">
        <f>AC80</f>
        <v/>
      </c>
      <c r="L83" s="160" t="str">
        <f>AD80</f>
        <v/>
      </c>
      <c r="M83" s="161" t="str">
        <f>AE80</f>
        <v/>
      </c>
      <c r="N83" s="170" t="str">
        <f>AF80</f>
        <v/>
      </c>
      <c r="P83" s="260"/>
      <c r="Q83" s="261"/>
      <c r="R83" s="261"/>
      <c r="S83" s="262"/>
      <c r="AB83" s="94" t="str">
        <f>IF(AB61="","",IF(AB80="","",AB82))</f>
        <v/>
      </c>
      <c r="AC83" s="179" t="str">
        <f>IF(AD62="","",AC84)</f>
        <v/>
      </c>
      <c r="AD83" s="94" t="str">
        <f>IF(AD61="","",IF(AD80="","",AD82))</f>
        <v/>
      </c>
      <c r="AE83" s="94" t="str">
        <f>IF(AE61="","",IF(AE80="","",AE82))</f>
        <v/>
      </c>
      <c r="AF83" s="94" t="str">
        <f>IF(AF61="","",IF(AF80="","",AF82))</f>
        <v/>
      </c>
    </row>
    <row r="84" spans="1:32" x14ac:dyDescent="0.2">
      <c r="A84" s="78" t="s">
        <v>77</v>
      </c>
      <c r="B84" s="55"/>
      <c r="C84" s="56"/>
      <c r="D84" s="56"/>
      <c r="E84" s="56"/>
      <c r="F84" s="56"/>
      <c r="G84" s="57" t="s">
        <v>78</v>
      </c>
      <c r="H84" s="17"/>
      <c r="I84" s="17"/>
      <c r="J84" s="17"/>
      <c r="K84" s="17"/>
      <c r="L84" s="17"/>
      <c r="M84" s="17"/>
      <c r="N84" s="79"/>
      <c r="P84" s="260"/>
      <c r="Q84" s="261"/>
      <c r="R84" s="261"/>
      <c r="S84" s="262"/>
      <c r="AC84" s="179" t="e">
        <f>AD62+AD81</f>
        <v>#VALUE!</v>
      </c>
      <c r="AD84" s="179" t="s">
        <v>83</v>
      </c>
    </row>
    <row r="85" spans="1:32" ht="165" customHeight="1" thickBot="1" x14ac:dyDescent="0.25">
      <c r="A85" s="275"/>
      <c r="B85" s="276"/>
      <c r="C85" s="276"/>
      <c r="D85" s="276"/>
      <c r="E85" s="276"/>
      <c r="F85" s="277"/>
      <c r="G85" s="278"/>
      <c r="H85" s="276"/>
      <c r="I85" s="276"/>
      <c r="J85" s="276"/>
      <c r="K85" s="276"/>
      <c r="L85" s="276"/>
      <c r="M85" s="276"/>
      <c r="N85" s="279"/>
      <c r="P85" s="263"/>
      <c r="Q85" s="264"/>
      <c r="R85" s="264"/>
      <c r="S85" s="265"/>
      <c r="AA85" s="175"/>
      <c r="AB85" s="175" t="s">
        <v>70</v>
      </c>
      <c r="AC85" s="175" t="s">
        <v>70</v>
      </c>
    </row>
    <row r="86" spans="1:32" x14ac:dyDescent="0.2">
      <c r="A86" s="17"/>
      <c r="B86" s="17"/>
      <c r="C86" s="17"/>
      <c r="D86" s="17"/>
      <c r="E86" s="17"/>
      <c r="F86" s="17"/>
      <c r="G86" s="17"/>
      <c r="H86" s="17"/>
      <c r="I86" s="17"/>
      <c r="J86" s="17"/>
      <c r="K86" s="17"/>
      <c r="L86" s="17"/>
      <c r="M86" s="17"/>
      <c r="N86" s="17"/>
      <c r="AA86" s="175"/>
      <c r="AB86" s="175">
        <f>IF(AB74=6,I79,IF(AB74&gt;2,I79,IF(AB74=2,AB87,IF(AB74=1,AB88,IF(AB74=0,AB89,"")))))</f>
        <v>0</v>
      </c>
      <c r="AC86" s="175">
        <f>IF(AC74=6,AB86,IF(AC74&gt;AB74,AB86,IF(AC74&gt;2,AB86,IF(AC74=2,AC87,IF(AC74=1,AC88,IF(AC74=0,AC89,""))))))</f>
        <v>0</v>
      </c>
    </row>
    <row r="87" spans="1:32" hidden="1" x14ac:dyDescent="0.2">
      <c r="A87" s="17"/>
      <c r="B87" s="17"/>
      <c r="C87" s="17"/>
      <c r="D87" s="17"/>
      <c r="E87" s="17"/>
      <c r="F87" s="17"/>
      <c r="G87" s="17"/>
      <c r="H87" s="17"/>
      <c r="I87" s="17"/>
      <c r="J87" s="17"/>
      <c r="K87" s="17"/>
      <c r="L87" s="17"/>
      <c r="M87" s="17"/>
      <c r="N87" s="17"/>
      <c r="AA87" s="175" t="s">
        <v>76</v>
      </c>
      <c r="AB87" s="175">
        <f>IF(AND(AB74=2,I79&gt;5),6,I79)</f>
        <v>0</v>
      </c>
      <c r="AC87" s="175">
        <f>IF(AND(AC74=2,I79&gt;5),6,I79)</f>
        <v>0</v>
      </c>
    </row>
    <row r="88" spans="1:32" hidden="1" x14ac:dyDescent="0.2">
      <c r="A88" s="17"/>
      <c r="B88" s="17"/>
      <c r="C88" s="17"/>
      <c r="D88" s="17"/>
      <c r="E88" s="17"/>
      <c r="F88" s="17"/>
      <c r="G88" s="17"/>
      <c r="H88" s="17"/>
      <c r="I88" s="17"/>
      <c r="J88" s="17"/>
      <c r="K88" s="17"/>
      <c r="L88" s="17"/>
      <c r="M88" s="17"/>
      <c r="N88" s="17"/>
      <c r="AA88" s="175" t="s">
        <v>79</v>
      </c>
      <c r="AB88" s="175">
        <f>IF(AND(AB74=1,I79&gt;3),4,I79)</f>
        <v>0</v>
      </c>
      <c r="AC88" s="175">
        <f>IF(AND(AC74=1,I79&gt;3),4,I79)</f>
        <v>0</v>
      </c>
    </row>
    <row r="89" spans="1:32" hidden="1" x14ac:dyDescent="0.2">
      <c r="A89" s="17"/>
      <c r="B89" s="17"/>
      <c r="C89" s="17"/>
      <c r="D89" s="17"/>
      <c r="E89" s="17"/>
      <c r="F89" s="17"/>
      <c r="G89" s="17"/>
      <c r="H89" s="17"/>
      <c r="I89" s="17"/>
      <c r="J89" s="17"/>
      <c r="K89" s="17"/>
      <c r="L89" s="17"/>
      <c r="M89" s="17"/>
      <c r="N89" s="17"/>
      <c r="AA89" s="175" t="s">
        <v>80</v>
      </c>
      <c r="AB89" s="175">
        <f>IF(AND(AB74=0,I79&gt;1),2,I79)</f>
        <v>0</v>
      </c>
      <c r="AC89" s="175">
        <f>IF(AND(AC74=0,I79&gt;1),2,I79)</f>
        <v>0</v>
      </c>
    </row>
    <row r="90" spans="1:32" hidden="1" x14ac:dyDescent="0.2">
      <c r="A90" s="17"/>
      <c r="B90" s="17"/>
      <c r="C90" s="17"/>
      <c r="D90" s="17"/>
      <c r="E90" s="17"/>
      <c r="F90" s="17"/>
      <c r="G90" s="17"/>
      <c r="H90" s="17"/>
      <c r="I90" s="17"/>
      <c r="J90" s="17"/>
      <c r="K90" s="17"/>
      <c r="L90" s="17"/>
      <c r="M90" s="17"/>
      <c r="N90" s="17"/>
    </row>
    <row r="91" spans="1:32" hidden="1" x14ac:dyDescent="0.2">
      <c r="A91" s="17"/>
      <c r="B91" s="17"/>
      <c r="C91" s="17"/>
      <c r="D91" s="17"/>
      <c r="E91" s="17"/>
      <c r="F91" s="17"/>
      <c r="G91" s="17"/>
      <c r="H91" s="17"/>
      <c r="I91" s="17"/>
      <c r="J91" s="17"/>
      <c r="K91" s="17"/>
      <c r="L91" s="17"/>
      <c r="M91" s="17"/>
      <c r="N91" s="17"/>
    </row>
    <row r="92" spans="1:32" hidden="1" x14ac:dyDescent="0.2">
      <c r="A92" s="17"/>
      <c r="B92" s="17"/>
      <c r="C92" s="17"/>
      <c r="D92" s="17"/>
      <c r="E92" s="17"/>
      <c r="F92" s="17"/>
      <c r="G92" s="17"/>
      <c r="H92" s="17"/>
      <c r="I92" s="17"/>
      <c r="J92" s="17"/>
      <c r="K92" s="17"/>
      <c r="L92" s="17"/>
      <c r="M92" s="17"/>
      <c r="N92" s="17"/>
    </row>
    <row r="93" spans="1:32" hidden="1" x14ac:dyDescent="0.2">
      <c r="A93" s="17"/>
      <c r="B93" s="17"/>
      <c r="C93" s="17"/>
      <c r="D93" s="17"/>
      <c r="E93" s="17"/>
      <c r="F93" s="17"/>
      <c r="G93" s="17"/>
      <c r="H93" s="17"/>
      <c r="I93" s="17"/>
      <c r="J93" s="17"/>
      <c r="K93" s="17"/>
      <c r="L93" s="17"/>
      <c r="M93" s="17"/>
      <c r="N93" s="17"/>
    </row>
    <row r="94" spans="1:32" hidden="1" x14ac:dyDescent="0.2">
      <c r="A94" s="17"/>
      <c r="B94" s="17"/>
      <c r="C94" s="17"/>
      <c r="D94" s="17"/>
      <c r="E94" s="17"/>
      <c r="F94" s="17"/>
      <c r="G94" s="17"/>
      <c r="H94" s="17"/>
      <c r="I94" s="17"/>
      <c r="J94" s="17"/>
      <c r="K94" s="17"/>
      <c r="L94" s="17"/>
      <c r="M94" s="17"/>
      <c r="N94" s="17"/>
    </row>
    <row r="95" spans="1:32" hidden="1" x14ac:dyDescent="0.2">
      <c r="A95" s="17"/>
      <c r="B95" s="17"/>
      <c r="C95" s="17"/>
      <c r="D95" s="17"/>
      <c r="E95" s="17"/>
      <c r="F95" s="17"/>
      <c r="G95" s="17"/>
      <c r="H95" s="17"/>
      <c r="I95" s="17"/>
      <c r="J95" s="17"/>
      <c r="K95" s="17"/>
      <c r="L95" s="17"/>
      <c r="M95" s="17"/>
      <c r="N95" s="17"/>
    </row>
    <row r="96" spans="1:32" hidden="1" x14ac:dyDescent="0.2">
      <c r="A96" s="17"/>
      <c r="B96" s="17"/>
      <c r="C96" s="17"/>
      <c r="D96" s="17"/>
      <c r="E96" s="17"/>
      <c r="F96" s="17"/>
      <c r="G96" s="17"/>
      <c r="H96" s="17"/>
      <c r="I96" s="17"/>
      <c r="J96" s="17"/>
      <c r="K96" s="17"/>
      <c r="L96" s="17"/>
      <c r="M96" s="17"/>
      <c r="N96" s="17"/>
    </row>
    <row r="97" spans="1:14" hidden="1" x14ac:dyDescent="0.2">
      <c r="A97" s="17"/>
      <c r="B97" s="17"/>
      <c r="C97" s="17"/>
      <c r="D97" s="17"/>
      <c r="E97" s="17"/>
      <c r="F97" s="17"/>
      <c r="G97" s="17"/>
      <c r="H97" s="17"/>
      <c r="I97" s="17"/>
      <c r="J97" s="17"/>
      <c r="K97" s="17"/>
      <c r="L97" s="17"/>
      <c r="M97" s="17"/>
      <c r="N97" s="17"/>
    </row>
    <row r="98" spans="1:14" hidden="1" x14ac:dyDescent="0.2">
      <c r="A98" s="17"/>
      <c r="B98" s="17"/>
      <c r="C98" s="17"/>
      <c r="D98" s="17"/>
      <c r="E98" s="17"/>
      <c r="F98" s="17"/>
      <c r="G98" s="17"/>
      <c r="H98" s="17"/>
      <c r="I98" s="17"/>
      <c r="J98" s="17"/>
      <c r="K98" s="17"/>
      <c r="L98" s="17"/>
      <c r="M98" s="17"/>
      <c r="N98" s="17"/>
    </row>
    <row r="99" spans="1:14" hidden="1" x14ac:dyDescent="0.2">
      <c r="A99" s="17"/>
      <c r="B99" s="17"/>
      <c r="C99" s="17"/>
      <c r="D99" s="17"/>
      <c r="E99" s="17"/>
      <c r="F99" s="17"/>
      <c r="G99" s="17"/>
      <c r="H99" s="17"/>
      <c r="I99" s="17"/>
      <c r="J99" s="17"/>
      <c r="K99" s="17"/>
      <c r="L99" s="17"/>
      <c r="M99" s="17"/>
      <c r="N99" s="17"/>
    </row>
    <row r="100" spans="1:14" hidden="1" x14ac:dyDescent="0.2">
      <c r="A100" s="17"/>
      <c r="B100" s="17"/>
      <c r="C100" s="17"/>
      <c r="D100" s="17"/>
      <c r="E100" s="17"/>
      <c r="F100" s="17"/>
      <c r="G100" s="17"/>
      <c r="H100" s="17"/>
      <c r="I100" s="17"/>
      <c r="J100" s="17"/>
      <c r="K100" s="17"/>
      <c r="L100" s="17"/>
      <c r="M100" s="17"/>
      <c r="N100" s="17"/>
    </row>
    <row r="101" spans="1:14" hidden="1" x14ac:dyDescent="0.2">
      <c r="A101" s="17"/>
      <c r="B101" s="17"/>
      <c r="C101" s="17"/>
      <c r="D101" s="17"/>
      <c r="E101" s="17"/>
      <c r="F101" s="17"/>
      <c r="G101" s="17"/>
      <c r="H101" s="17"/>
      <c r="I101" s="17"/>
      <c r="J101" s="17"/>
      <c r="K101" s="17"/>
      <c r="L101" s="17"/>
      <c r="M101" s="17"/>
      <c r="N101" s="17"/>
    </row>
    <row r="102" spans="1:14" hidden="1" x14ac:dyDescent="0.2">
      <c r="A102" s="17"/>
      <c r="B102" s="17"/>
      <c r="C102" s="17"/>
      <c r="D102" s="17"/>
      <c r="E102" s="17"/>
      <c r="F102" s="17"/>
      <c r="G102" s="17"/>
      <c r="H102" s="17"/>
      <c r="I102" s="17"/>
      <c r="J102" s="17"/>
      <c r="K102" s="17"/>
      <c r="L102" s="17"/>
      <c r="M102" s="17"/>
      <c r="N102" s="17"/>
    </row>
    <row r="103" spans="1:14" hidden="1" x14ac:dyDescent="0.2">
      <c r="A103" s="17"/>
      <c r="B103" s="17"/>
      <c r="C103" s="17"/>
      <c r="D103" s="17"/>
      <c r="E103" s="17"/>
      <c r="F103" s="17"/>
      <c r="G103" s="17"/>
      <c r="H103" s="17"/>
      <c r="I103" s="17"/>
      <c r="J103" s="17"/>
      <c r="K103" s="17"/>
      <c r="L103" s="17"/>
      <c r="M103" s="17"/>
      <c r="N103" s="17"/>
    </row>
    <row r="104" spans="1:14" hidden="1" x14ac:dyDescent="0.2">
      <c r="A104" s="17"/>
      <c r="B104" s="17"/>
      <c r="C104" s="17"/>
      <c r="D104" s="17"/>
      <c r="E104" s="17"/>
      <c r="F104" s="17"/>
      <c r="G104" s="17"/>
      <c r="H104" s="17"/>
      <c r="I104" s="17"/>
      <c r="J104" s="17"/>
      <c r="K104" s="17"/>
      <c r="L104" s="17"/>
      <c r="M104" s="17"/>
      <c r="N104" s="17"/>
    </row>
    <row r="105" spans="1:14" hidden="1" x14ac:dyDescent="0.2">
      <c r="A105" s="17"/>
      <c r="B105" s="17"/>
      <c r="C105" s="17"/>
      <c r="D105" s="17"/>
      <c r="E105" s="17"/>
      <c r="F105" s="17"/>
      <c r="G105" s="17"/>
      <c r="H105" s="17"/>
      <c r="I105" s="17"/>
      <c r="J105" s="17"/>
      <c r="K105" s="17"/>
      <c r="L105" s="17"/>
      <c r="M105" s="17"/>
      <c r="N105" s="17"/>
    </row>
    <row r="106" spans="1:14" hidden="1" x14ac:dyDescent="0.2">
      <c r="A106" s="17"/>
      <c r="B106" s="17"/>
      <c r="C106" s="17"/>
      <c r="D106" s="17"/>
      <c r="E106" s="17"/>
      <c r="F106" s="17"/>
      <c r="G106" s="17"/>
      <c r="H106" s="17"/>
      <c r="I106" s="17"/>
      <c r="J106" s="17"/>
      <c r="K106" s="17"/>
      <c r="L106" s="17"/>
      <c r="M106" s="17"/>
      <c r="N106" s="17"/>
    </row>
    <row r="107" spans="1:14" hidden="1" x14ac:dyDescent="0.2">
      <c r="A107" s="17"/>
      <c r="B107" s="17"/>
      <c r="C107" s="17"/>
      <c r="D107" s="17"/>
      <c r="E107" s="17"/>
      <c r="F107" s="17"/>
      <c r="G107" s="17"/>
      <c r="H107" s="17"/>
      <c r="I107" s="17"/>
      <c r="J107" s="17"/>
      <c r="K107" s="17"/>
      <c r="L107" s="17"/>
      <c r="M107" s="17"/>
      <c r="N107" s="17"/>
    </row>
    <row r="108" spans="1:14" hidden="1" x14ac:dyDescent="0.2">
      <c r="A108" s="17"/>
      <c r="B108" s="17"/>
      <c r="C108" s="17"/>
      <c r="D108" s="17"/>
      <c r="E108" s="17"/>
      <c r="F108" s="17"/>
      <c r="G108" s="17"/>
      <c r="H108" s="17"/>
      <c r="I108" s="17"/>
      <c r="J108" s="17"/>
      <c r="K108" s="17"/>
      <c r="L108" s="17"/>
      <c r="M108" s="17"/>
      <c r="N108" s="17"/>
    </row>
    <row r="109" spans="1:14" hidden="1" x14ac:dyDescent="0.2">
      <c r="A109" s="17"/>
      <c r="B109" s="17"/>
      <c r="C109" s="17"/>
      <c r="D109" s="17"/>
      <c r="E109" s="17"/>
      <c r="F109" s="17"/>
      <c r="G109" s="17"/>
      <c r="H109" s="17"/>
      <c r="I109" s="17"/>
      <c r="J109" s="17"/>
      <c r="K109" s="17"/>
      <c r="L109" s="17"/>
      <c r="M109" s="17"/>
      <c r="N109" s="17"/>
    </row>
    <row r="110" spans="1:14" hidden="1" x14ac:dyDescent="0.2">
      <c r="A110" s="17"/>
      <c r="B110" s="17"/>
      <c r="C110" s="17"/>
      <c r="D110" s="17"/>
      <c r="E110" s="17"/>
      <c r="F110" s="17"/>
      <c r="G110" s="17"/>
      <c r="H110" s="17"/>
      <c r="I110" s="17"/>
      <c r="J110" s="17"/>
      <c r="K110" s="17"/>
      <c r="L110" s="17"/>
      <c r="M110" s="17"/>
      <c r="N110" s="17"/>
    </row>
    <row r="111" spans="1:14" hidden="1" x14ac:dyDescent="0.2">
      <c r="A111" s="17"/>
      <c r="B111" s="17"/>
      <c r="C111" s="17"/>
      <c r="D111" s="17"/>
      <c r="E111" s="17"/>
      <c r="F111" s="17"/>
      <c r="G111" s="17"/>
      <c r="H111" s="17"/>
      <c r="I111" s="17"/>
      <c r="J111" s="17"/>
      <c r="K111" s="17"/>
      <c r="L111" s="17"/>
      <c r="M111" s="17"/>
      <c r="N111" s="17"/>
    </row>
    <row r="112" spans="1:14" hidden="1" x14ac:dyDescent="0.2">
      <c r="A112" s="17"/>
      <c r="B112" s="17"/>
      <c r="C112" s="17"/>
      <c r="D112" s="17"/>
      <c r="E112" s="17"/>
      <c r="F112" s="17"/>
      <c r="G112" s="17"/>
      <c r="H112" s="17"/>
      <c r="I112" s="17"/>
      <c r="J112" s="17"/>
      <c r="K112" s="17"/>
      <c r="L112" s="17"/>
      <c r="M112" s="17"/>
      <c r="N112" s="17"/>
    </row>
    <row r="113" spans="1:14" hidden="1" x14ac:dyDescent="0.2">
      <c r="A113" s="17"/>
      <c r="B113" s="17"/>
      <c r="C113" s="17"/>
      <c r="D113" s="17"/>
      <c r="E113" s="17"/>
      <c r="F113" s="17"/>
      <c r="G113" s="17"/>
      <c r="H113" s="17"/>
      <c r="I113" s="17"/>
      <c r="J113" s="17"/>
      <c r="K113" s="17"/>
      <c r="L113" s="17"/>
      <c r="M113" s="17"/>
      <c r="N113" s="17"/>
    </row>
    <row r="114" spans="1:14" hidden="1" x14ac:dyDescent="0.2">
      <c r="A114" s="17"/>
      <c r="B114" s="17"/>
      <c r="C114" s="17"/>
      <c r="D114" s="17"/>
      <c r="E114" s="17"/>
      <c r="F114" s="17"/>
      <c r="G114" s="17"/>
      <c r="H114" s="17"/>
      <c r="I114" s="17"/>
      <c r="J114" s="17"/>
      <c r="K114" s="17"/>
      <c r="L114" s="17"/>
      <c r="M114" s="17"/>
      <c r="N114" s="17"/>
    </row>
    <row r="115" spans="1:14" hidden="1" x14ac:dyDescent="0.2">
      <c r="A115" s="17"/>
      <c r="B115" s="17"/>
      <c r="C115" s="17"/>
      <c r="D115" s="17"/>
      <c r="E115" s="17"/>
      <c r="F115" s="17"/>
      <c r="G115" s="17"/>
      <c r="H115" s="17"/>
      <c r="I115" s="17"/>
      <c r="J115" s="17"/>
      <c r="K115" s="17"/>
      <c r="L115" s="17"/>
      <c r="M115" s="17"/>
      <c r="N115" s="17"/>
    </row>
    <row r="116" spans="1:14" hidden="1" x14ac:dyDescent="0.2">
      <c r="A116" s="17"/>
      <c r="B116" s="17"/>
      <c r="C116" s="17"/>
      <c r="D116" s="17"/>
      <c r="E116" s="17"/>
      <c r="F116" s="17"/>
      <c r="G116" s="17"/>
      <c r="H116" s="17"/>
      <c r="I116" s="17"/>
      <c r="J116" s="17"/>
      <c r="K116" s="17"/>
      <c r="L116" s="17"/>
      <c r="M116" s="17"/>
      <c r="N116" s="17"/>
    </row>
    <row r="117" spans="1:14" hidden="1" x14ac:dyDescent="0.2">
      <c r="A117" s="17"/>
      <c r="B117" s="17"/>
      <c r="C117" s="17"/>
      <c r="D117" s="17"/>
      <c r="E117" s="17"/>
      <c r="F117" s="17"/>
      <c r="G117" s="17"/>
      <c r="H117" s="17"/>
      <c r="I117" s="17"/>
      <c r="J117" s="17"/>
      <c r="K117" s="17"/>
      <c r="L117" s="17"/>
      <c r="M117" s="17"/>
      <c r="N117" s="17"/>
    </row>
    <row r="118" spans="1:14" hidden="1" x14ac:dyDescent="0.2">
      <c r="A118" s="17"/>
      <c r="B118" s="17"/>
      <c r="C118" s="17"/>
      <c r="D118" s="17"/>
      <c r="E118" s="17"/>
      <c r="F118" s="17"/>
      <c r="G118" s="17"/>
      <c r="H118" s="17"/>
      <c r="I118" s="17"/>
      <c r="J118" s="17"/>
      <c r="K118" s="17"/>
      <c r="L118" s="17"/>
      <c r="M118" s="17"/>
      <c r="N118" s="17"/>
    </row>
    <row r="119" spans="1:14" hidden="1" x14ac:dyDescent="0.2">
      <c r="A119" s="17"/>
      <c r="B119" s="17"/>
      <c r="C119" s="17"/>
      <c r="D119" s="17"/>
      <c r="E119" s="17"/>
      <c r="F119" s="17"/>
      <c r="G119" s="17"/>
      <c r="H119" s="17"/>
      <c r="I119" s="17"/>
      <c r="J119" s="17"/>
      <c r="K119" s="17"/>
      <c r="L119" s="17"/>
      <c r="M119" s="17"/>
      <c r="N119" s="17"/>
    </row>
    <row r="120" spans="1:14" hidden="1" x14ac:dyDescent="0.2">
      <c r="A120" s="17"/>
      <c r="B120" s="17"/>
      <c r="C120" s="17"/>
      <c r="D120" s="17"/>
      <c r="E120" s="17"/>
      <c r="F120" s="17"/>
      <c r="G120" s="17"/>
      <c r="H120" s="17"/>
      <c r="I120" s="17"/>
      <c r="J120" s="17"/>
      <c r="K120" s="17"/>
      <c r="L120" s="17"/>
      <c r="M120" s="17"/>
      <c r="N120" s="17"/>
    </row>
    <row r="121" spans="1:14" hidden="1" x14ac:dyDescent="0.2">
      <c r="A121" s="17"/>
      <c r="B121" s="17"/>
      <c r="C121" s="17"/>
      <c r="D121" s="17"/>
      <c r="E121" s="17"/>
      <c r="F121" s="17"/>
      <c r="G121" s="17"/>
      <c r="H121" s="17"/>
      <c r="I121" s="17"/>
      <c r="J121" s="17"/>
      <c r="K121" s="17"/>
      <c r="L121" s="17"/>
      <c r="M121" s="17"/>
      <c r="N121" s="17"/>
    </row>
  </sheetData>
  <sheetProtection algorithmName="SHA-512" hashValue="Zyh2zJavqpfAQ2yUnT4zzmiU4SQsoULwjTspxDNt4ukt1djz5traJ+mS4Z6AFbA9g3Ws69TrmeSTqOIekgX1SQ==" saltValue="gvlqolKCQ2+0yEhywtXAfg==" spinCount="100000" sheet="1" objects="1" scenarios="1"/>
  <mergeCells count="98">
    <mergeCell ref="A77:B77"/>
    <mergeCell ref="C77:I77"/>
    <mergeCell ref="A78:B78"/>
    <mergeCell ref="C78:I78"/>
    <mergeCell ref="P79:S85"/>
    <mergeCell ref="A80:B80"/>
    <mergeCell ref="C80:H80"/>
    <mergeCell ref="A81:B81"/>
    <mergeCell ref="C81:H81"/>
    <mergeCell ref="A82:H82"/>
    <mergeCell ref="A83:H83"/>
    <mergeCell ref="A85:F85"/>
    <mergeCell ref="G85:N85"/>
    <mergeCell ref="A79:B79"/>
    <mergeCell ref="C79:H79"/>
    <mergeCell ref="A73:B73"/>
    <mergeCell ref="C73:M73"/>
    <mergeCell ref="A75:I75"/>
    <mergeCell ref="J75:K75"/>
    <mergeCell ref="A76:B76"/>
    <mergeCell ref="A70:B70"/>
    <mergeCell ref="C70:N70"/>
    <mergeCell ref="A72:B72"/>
    <mergeCell ref="C72:M72"/>
    <mergeCell ref="A71:B71"/>
    <mergeCell ref="C71:E71"/>
    <mergeCell ref="G71:N71"/>
    <mergeCell ref="P60:S66"/>
    <mergeCell ref="A61:B61"/>
    <mergeCell ref="C61:H61"/>
    <mergeCell ref="A62:B62"/>
    <mergeCell ref="C62:H62"/>
    <mergeCell ref="A63:H63"/>
    <mergeCell ref="A64:H64"/>
    <mergeCell ref="A66:F66"/>
    <mergeCell ref="G66:N66"/>
    <mergeCell ref="A60:B60"/>
    <mergeCell ref="C60:H60"/>
    <mergeCell ref="A68:N68"/>
    <mergeCell ref="A69:B69"/>
    <mergeCell ref="A57:B57"/>
    <mergeCell ref="A58:B58"/>
    <mergeCell ref="C58:I58"/>
    <mergeCell ref="A59:B59"/>
    <mergeCell ref="C59:I59"/>
    <mergeCell ref="C69:N69"/>
    <mergeCell ref="A53:B53"/>
    <mergeCell ref="C53:M53"/>
    <mergeCell ref="A54:B54"/>
    <mergeCell ref="C54:M54"/>
    <mergeCell ref="A56:I56"/>
    <mergeCell ref="J56:K56"/>
    <mergeCell ref="A52:B52"/>
    <mergeCell ref="C52:N52"/>
    <mergeCell ref="A42:N42"/>
    <mergeCell ref="A43:N45"/>
    <mergeCell ref="A46:B47"/>
    <mergeCell ref="C46:I47"/>
    <mergeCell ref="J46:K47"/>
    <mergeCell ref="L46:N47"/>
    <mergeCell ref="A49:N49"/>
    <mergeCell ref="A50:B50"/>
    <mergeCell ref="C50:N50"/>
    <mergeCell ref="A51:B51"/>
    <mergeCell ref="C51:N51"/>
    <mergeCell ref="A35:N35"/>
    <mergeCell ref="A36:N39"/>
    <mergeCell ref="A40:B41"/>
    <mergeCell ref="C40:I41"/>
    <mergeCell ref="J40:K41"/>
    <mergeCell ref="L40:N41"/>
    <mergeCell ref="A34:N34"/>
    <mergeCell ref="A12:N13"/>
    <mergeCell ref="A14:N14"/>
    <mergeCell ref="A16:C16"/>
    <mergeCell ref="D16:E16"/>
    <mergeCell ref="A17:C17"/>
    <mergeCell ref="A18:C18"/>
    <mergeCell ref="A19:C19"/>
    <mergeCell ref="D21:E21"/>
    <mergeCell ref="A22:C22"/>
    <mergeCell ref="D22:E22"/>
    <mergeCell ref="A25:N32"/>
    <mergeCell ref="A9:C9"/>
    <mergeCell ref="D9:H9"/>
    <mergeCell ref="I9:L9"/>
    <mergeCell ref="M9:N9"/>
    <mergeCell ref="A10:C10"/>
    <mergeCell ref="D10:H10"/>
    <mergeCell ref="I10:L10"/>
    <mergeCell ref="M10:N10"/>
    <mergeCell ref="A5:N6"/>
    <mergeCell ref="A7:L7"/>
    <mergeCell ref="M7:N7"/>
    <mergeCell ref="A8:C8"/>
    <mergeCell ref="D8:H8"/>
    <mergeCell ref="I8:L8"/>
    <mergeCell ref="M8:N8"/>
  </mergeCells>
  <dataValidations count="7">
    <dataValidation allowBlank="1" showInputMessage="1" showErrorMessage="1" prompt="To start a new line press ALT + RETURN." sqref="C59:I59 C60:H62 C78:I78 C79:H81" xr:uid="{E918AB1B-DF67-1D43-9B51-FACAD82C3813}"/>
    <dataValidation allowBlank="1" showInputMessage="1" showErrorMessage="1" prompt="To start new a line press ALT + RETURN." sqref="A25:N32" xr:uid="{F7498DF2-E702-9443-A58A-909FEB86D971}"/>
    <dataValidation allowBlank="1" showInputMessage="1" showErrorMessage="1" prompt="This cell cannot be edited._x000a__x000a_Annotate comments, performance length, difficulty levels and marks on Solo and Ensemble pages (2 &amp; 3) below." sqref="D17:E19 D22:E22" xr:uid="{6C020B33-CE3E-6049-93DA-7098D22A4352}"/>
    <dataValidation allowBlank="1" showInputMessage="1" showErrorMessage="1" prompt="This cell cannot be edited. Input difficulty level and assessment grid marks in cells above." sqref="I82:I83 I63:I64" xr:uid="{CBD2F7BE-7DA0-E842-B2EF-D2FE04ADF684}"/>
    <dataValidation allowBlank="1" showInputMessage="1" showErrorMessage="1" prompt="This cell cannot be edited. Edit centre and candidate details on the Overview sheet." sqref="D8:H10 M8:N10" xr:uid="{9CEC3788-D0B3-8F42-A7E3-E4AAC023F01F}"/>
    <dataValidation type="whole" allowBlank="1" showInputMessage="1" showErrorMessage="1" error="Award a mark 0 to 8." sqref="L79:N81 L60:N62 I60:I62 I79:I81" xr:uid="{BE15C52F-B033-FC4D-BDFE-C7C198CC2302}">
      <formula1>0</formula1>
      <formula2>8</formula2>
    </dataValidation>
    <dataValidation type="whole" allowBlank="1" showInputMessage="1" showErrorMessage="1" sqref="G57 I57 G76 I76" xr:uid="{6F803E7B-4B89-7846-A80E-C258454F0F1F}">
      <formula1>0</formula1>
      <formula2>59</formula2>
    </dataValidation>
  </dataValidations>
  <pageMargins left="0.39370078740157483" right="0.39370078740157483" top="0.59055118110236227" bottom="0.59055118110236227" header="0.31496062992125984" footer="0.31496062992125984"/>
  <pageSetup paperSize="9" fitToWidth="0" fitToHeight="0" orientation="portrait" r:id="rId1"/>
  <headerFooter>
    <oddHeader xml:space="preserve">&amp;C&amp;"System Font,Regular"&amp;10&amp;K000000 </oddHeader>
    <oddFooter xml:space="preserve">&amp;C </oddFooter>
  </headerFooter>
  <rowBreaks count="2" manualBreakCount="2">
    <brk id="48" max="16383" man="1"/>
    <brk id="67"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CFF8906A-C4CD-3146-9B32-F6109E11F8CB}">
          <x14:formula1>
            <xm:f>Pulldown!$B$2:$B$7</xm:f>
          </x14:formula1>
          <xm:sqref>C54:M54 C73:M73</xm:sqref>
        </x14:dataValidation>
        <x14:dataValidation type="list" allowBlank="1" showInputMessage="1" showErrorMessage="1" xr:uid="{8247563B-7EE4-5D4B-8ACB-BEAB2B76BAA1}">
          <x14:formula1>
            <xm:f>Pulldown!$A$2:$A$8</xm:f>
          </x14:formula1>
          <xm:sqref>C53:M53 C72:M72</xm:sqref>
        </x14:dataValidation>
        <x14:dataValidation type="list" allowBlank="1" showInputMessage="1" showErrorMessage="1" xr:uid="{2729AF16-D149-CC41-A351-84368D434D1B}">
          <x14:formula1>
            <xm:f>Pulldown!$C$2:$C$8</xm:f>
          </x14:formula1>
          <xm:sqref>C77:I77 C58:I58</xm:sqref>
        </x14:dataValidation>
        <x14:dataValidation type="list" allowBlank="1" showInputMessage="1" showErrorMessage="1" xr:uid="{8CDEE567-F2E5-3747-989D-B2DD98AFC43B}">
          <x14:formula1>
            <xm:f>Pulldown!$E$2:$E$8</xm:f>
          </x14:formula1>
          <xm:sqref>L58:N58 L77:N77</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771A1A-05B7-C64C-A955-B45F63866034}">
  <sheetPr codeName="Sheet17"/>
  <dimension ref="A1:AF121"/>
  <sheetViews>
    <sheetView showGridLines="0" showRowColHeaders="0" showRuler="0" showWhiteSpace="0" view="pageLayout" zoomScaleNormal="100" workbookViewId="0"/>
  </sheetViews>
  <sheetFormatPr baseColWidth="10" defaultColWidth="0" defaultRowHeight="15" customHeight="1" zeroHeight="1" x14ac:dyDescent="0.2"/>
  <cols>
    <col min="1" max="3" width="6.83203125" style="2" customWidth="1"/>
    <col min="4" max="6" width="8" style="2" customWidth="1"/>
    <col min="7" max="8" width="6.5" style="2" customWidth="1"/>
    <col min="9" max="9" width="5" style="2" customWidth="1"/>
    <col min="10" max="10" width="2.83203125" style="2" customWidth="1"/>
    <col min="11" max="11" width="5" style="2" customWidth="1"/>
    <col min="12" max="14" width="5.5" style="2" bestFit="1" customWidth="1"/>
    <col min="15" max="16" width="8.83203125" style="2" customWidth="1"/>
    <col min="17" max="18" width="8.5" style="2" customWidth="1"/>
    <col min="19" max="19" width="8" style="2" customWidth="1"/>
    <col min="20" max="20" width="9.83203125" style="2" customWidth="1"/>
    <col min="21" max="24" width="8.5" style="2" customWidth="1"/>
    <col min="25" max="26" width="8.83203125" style="2" hidden="1" customWidth="1"/>
    <col min="27" max="32" width="8.83203125" style="94" hidden="1" customWidth="1"/>
    <col min="33" max="16384" width="8.83203125" style="2" hidden="1"/>
  </cols>
  <sheetData>
    <row r="1" spans="1:31" ht="19" customHeight="1" x14ac:dyDescent="0.2">
      <c r="A1" s="182"/>
      <c r="B1" s="1"/>
      <c r="C1" s="1"/>
      <c r="D1" s="1"/>
      <c r="E1" s="1"/>
      <c r="F1" s="1"/>
      <c r="G1" s="1"/>
      <c r="H1" s="1"/>
      <c r="I1" s="1"/>
      <c r="J1" s="1"/>
      <c r="K1" s="1"/>
      <c r="L1" s="1"/>
      <c r="M1" s="1"/>
      <c r="N1" s="177">
        <v>13</v>
      </c>
    </row>
    <row r="2" spans="1:31" ht="15" customHeight="1" x14ac:dyDescent="0.2">
      <c r="A2" s="1"/>
      <c r="B2" s="1"/>
      <c r="C2" s="1"/>
      <c r="D2" s="1"/>
      <c r="E2" s="1"/>
      <c r="F2" s="1"/>
      <c r="G2" s="1"/>
      <c r="H2" s="1"/>
      <c r="I2" s="1"/>
      <c r="J2" s="1"/>
      <c r="K2" s="1"/>
      <c r="L2" s="1"/>
      <c r="M2" s="1"/>
      <c r="N2" s="1"/>
      <c r="AB2" s="174"/>
      <c r="AC2" s="174"/>
      <c r="AD2" s="174"/>
      <c r="AE2" s="174"/>
    </row>
    <row r="3" spans="1:31" ht="15" customHeight="1" x14ac:dyDescent="0.2">
      <c r="A3" s="4"/>
      <c r="B3" s="4"/>
      <c r="C3" s="4"/>
      <c r="D3" s="4"/>
      <c r="E3" s="4"/>
      <c r="F3" s="4"/>
      <c r="G3" s="4"/>
      <c r="H3" s="4"/>
      <c r="I3" s="4"/>
      <c r="J3" s="4"/>
      <c r="K3" s="4"/>
      <c r="L3" s="4"/>
      <c r="M3" s="5"/>
      <c r="N3" s="5"/>
      <c r="AB3" s="174"/>
      <c r="AC3" s="174"/>
      <c r="AD3" s="174"/>
      <c r="AE3" s="174"/>
    </row>
    <row r="4" spans="1:31" ht="15" customHeight="1" thickBot="1" x14ac:dyDescent="0.25">
      <c r="AB4" s="174"/>
      <c r="AC4" s="174"/>
      <c r="AD4" s="174"/>
      <c r="AE4" s="174"/>
    </row>
    <row r="5" spans="1:31" ht="15" customHeight="1" x14ac:dyDescent="0.2">
      <c r="A5" s="390" t="s">
        <v>20</v>
      </c>
      <c r="B5" s="391"/>
      <c r="C5" s="391"/>
      <c r="D5" s="391"/>
      <c r="E5" s="391"/>
      <c r="F5" s="391"/>
      <c r="G5" s="391"/>
      <c r="H5" s="391"/>
      <c r="I5" s="391"/>
      <c r="J5" s="391"/>
      <c r="K5" s="391"/>
      <c r="L5" s="391"/>
      <c r="M5" s="391"/>
      <c r="N5" s="392"/>
      <c r="AB5" s="174"/>
      <c r="AC5" s="174"/>
      <c r="AD5" s="174"/>
      <c r="AE5" s="174"/>
    </row>
    <row r="6" spans="1:31" ht="15" customHeight="1" x14ac:dyDescent="0.2">
      <c r="A6" s="393"/>
      <c r="B6" s="394"/>
      <c r="C6" s="394"/>
      <c r="D6" s="394"/>
      <c r="E6" s="394"/>
      <c r="F6" s="394"/>
      <c r="G6" s="394"/>
      <c r="H6" s="394"/>
      <c r="I6" s="394"/>
      <c r="J6" s="394"/>
      <c r="K6" s="394"/>
      <c r="L6" s="394"/>
      <c r="M6" s="394"/>
      <c r="N6" s="395"/>
      <c r="AB6" s="174"/>
      <c r="AC6" s="174"/>
      <c r="AD6" s="174"/>
    </row>
    <row r="7" spans="1:31" ht="15" customHeight="1" x14ac:dyDescent="0.2">
      <c r="A7" s="396" t="s">
        <v>21</v>
      </c>
      <c r="B7" s="397"/>
      <c r="C7" s="397"/>
      <c r="D7" s="397"/>
      <c r="E7" s="397"/>
      <c r="F7" s="397"/>
      <c r="G7" s="397"/>
      <c r="H7" s="397"/>
      <c r="I7" s="397"/>
      <c r="J7" s="397"/>
      <c r="K7" s="397"/>
      <c r="L7" s="397"/>
      <c r="M7" s="398" t="s">
        <v>22</v>
      </c>
      <c r="N7" s="399"/>
      <c r="AB7" s="174"/>
      <c r="AC7" s="174"/>
      <c r="AD7" s="174"/>
    </row>
    <row r="8" spans="1:31" ht="15" customHeight="1" x14ac:dyDescent="0.2">
      <c r="A8" s="344" t="s">
        <v>3</v>
      </c>
      <c r="B8" s="345"/>
      <c r="C8" s="345"/>
      <c r="D8" s="371" t="str">
        <f>IF(Overview!C6="","",MID(Overview!C6,1,35))</f>
        <v/>
      </c>
      <c r="E8" s="372"/>
      <c r="F8" s="372"/>
      <c r="G8" s="372"/>
      <c r="H8" s="373"/>
      <c r="I8" s="222" t="s">
        <v>5</v>
      </c>
      <c r="J8" s="223"/>
      <c r="K8" s="223"/>
      <c r="L8" s="224"/>
      <c r="M8" s="400" t="str">
        <f>IF(Overview!C7="","",Overview!C7)</f>
        <v/>
      </c>
      <c r="N8" s="401"/>
      <c r="AB8" s="174"/>
      <c r="AD8" s="174"/>
    </row>
    <row r="9" spans="1:31" ht="15" customHeight="1" x14ac:dyDescent="0.2">
      <c r="A9" s="344" t="s">
        <v>6</v>
      </c>
      <c r="B9" s="345"/>
      <c r="C9" s="345"/>
      <c r="D9" s="371" t="str">
        <f>IF(VLOOKUP(N1,Overview!A11:B40,2,0)="","",MID(VLOOKUP(N1,Overview!A11:B40,2,0),1,35))</f>
        <v/>
      </c>
      <c r="E9" s="372"/>
      <c r="F9" s="372"/>
      <c r="G9" s="372"/>
      <c r="H9" s="373"/>
      <c r="I9" s="222" t="s">
        <v>7</v>
      </c>
      <c r="J9" s="223"/>
      <c r="K9" s="223"/>
      <c r="L9" s="224"/>
      <c r="M9" s="214" t="str">
        <f>IF(VLOOKUP(N1,Overview!A11:C40,3,0)="","",(VLOOKUP(N1,Overview!A11:C40,3,0)))</f>
        <v/>
      </c>
      <c r="N9" s="215"/>
    </row>
    <row r="10" spans="1:31" ht="15" customHeight="1" x14ac:dyDescent="0.2">
      <c r="A10" s="344" t="s">
        <v>8</v>
      </c>
      <c r="B10" s="345"/>
      <c r="C10" s="345"/>
      <c r="D10" s="371" t="str">
        <f>IF(VLOOKUP(N1,Overview!A11:D40,4,0)="","",MID(VLOOKUP(N1,Overview!A11:D40,4,0),1,35))</f>
        <v/>
      </c>
      <c r="E10" s="372"/>
      <c r="F10" s="372"/>
      <c r="G10" s="372"/>
      <c r="H10" s="373"/>
      <c r="I10" s="222" t="s">
        <v>4</v>
      </c>
      <c r="J10" s="223"/>
      <c r="K10" s="223"/>
      <c r="L10" s="224"/>
      <c r="M10" s="214" t="str">
        <f>IF(Overview!I6="","",Overview!I6)</f>
        <v/>
      </c>
      <c r="N10" s="215"/>
    </row>
    <row r="11" spans="1:31" ht="15" customHeight="1" x14ac:dyDescent="0.2">
      <c r="A11" s="60"/>
      <c r="B11" s="6"/>
      <c r="C11" s="6"/>
      <c r="D11" s="6"/>
      <c r="E11" s="6"/>
      <c r="F11" s="6"/>
      <c r="G11" s="7"/>
      <c r="H11" s="7"/>
      <c r="I11" s="7"/>
      <c r="J11" s="8"/>
      <c r="K11" s="8"/>
      <c r="L11" s="8"/>
      <c r="M11" s="8"/>
      <c r="N11" s="61"/>
    </row>
    <row r="12" spans="1:31" ht="15" customHeight="1" x14ac:dyDescent="0.2">
      <c r="A12" s="351" t="s">
        <v>23</v>
      </c>
      <c r="B12" s="352"/>
      <c r="C12" s="352"/>
      <c r="D12" s="352"/>
      <c r="E12" s="352"/>
      <c r="F12" s="352"/>
      <c r="G12" s="352"/>
      <c r="H12" s="352"/>
      <c r="I12" s="352"/>
      <c r="J12" s="352"/>
      <c r="K12" s="352"/>
      <c r="L12" s="352"/>
      <c r="M12" s="352"/>
      <c r="N12" s="353"/>
    </row>
    <row r="13" spans="1:31" ht="15" customHeight="1" x14ac:dyDescent="0.2">
      <c r="A13" s="354"/>
      <c r="B13" s="355"/>
      <c r="C13" s="355"/>
      <c r="D13" s="355"/>
      <c r="E13" s="355"/>
      <c r="F13" s="355"/>
      <c r="G13" s="355"/>
      <c r="H13" s="355"/>
      <c r="I13" s="355"/>
      <c r="J13" s="355"/>
      <c r="K13" s="355"/>
      <c r="L13" s="355"/>
      <c r="M13" s="355"/>
      <c r="N13" s="356"/>
    </row>
    <row r="14" spans="1:31" ht="15" customHeight="1" x14ac:dyDescent="0.2">
      <c r="A14" s="357" t="s">
        <v>24</v>
      </c>
      <c r="B14" s="358"/>
      <c r="C14" s="358"/>
      <c r="D14" s="358"/>
      <c r="E14" s="358"/>
      <c r="F14" s="358"/>
      <c r="G14" s="358"/>
      <c r="H14" s="358"/>
      <c r="I14" s="358"/>
      <c r="J14" s="358"/>
      <c r="K14" s="358"/>
      <c r="L14" s="358"/>
      <c r="M14" s="358"/>
      <c r="N14" s="359"/>
    </row>
    <row r="15" spans="1:31" ht="15" customHeight="1" x14ac:dyDescent="0.2">
      <c r="A15" s="62"/>
      <c r="B15" s="41"/>
      <c r="C15" s="41"/>
      <c r="D15" s="41"/>
      <c r="E15" s="41"/>
      <c r="F15" s="41"/>
      <c r="G15" s="41"/>
      <c r="H15" s="41"/>
      <c r="I15" s="41"/>
      <c r="J15" s="41"/>
      <c r="K15" s="41"/>
      <c r="L15" s="41"/>
      <c r="M15" s="41"/>
      <c r="N15" s="63"/>
    </row>
    <row r="16" spans="1:31" ht="15" customHeight="1" x14ac:dyDescent="0.2">
      <c r="A16" s="360" t="s">
        <v>25</v>
      </c>
      <c r="B16" s="361"/>
      <c r="C16" s="361"/>
      <c r="D16" s="362" t="s">
        <v>26</v>
      </c>
      <c r="E16" s="362"/>
      <c r="F16" s="81" t="s">
        <v>27</v>
      </c>
      <c r="G16" s="82" t="s">
        <v>28</v>
      </c>
      <c r="H16" s="36" t="s">
        <v>29</v>
      </c>
      <c r="N16" s="64"/>
      <c r="AB16" s="94" t="s">
        <v>30</v>
      </c>
      <c r="AC16" s="175"/>
      <c r="AD16" s="94" t="s">
        <v>31</v>
      </c>
    </row>
    <row r="17" spans="1:32" ht="15" customHeight="1" x14ac:dyDescent="0.25">
      <c r="A17" s="363" t="s">
        <v>32</v>
      </c>
      <c r="B17" s="364"/>
      <c r="C17" s="365"/>
      <c r="D17" s="131" t="str">
        <f>AB61</f>
        <v/>
      </c>
      <c r="E17" s="132" t="str">
        <f>AD62</f>
        <v/>
      </c>
      <c r="F17" s="133" t="str">
        <f>AD61</f>
        <v/>
      </c>
      <c r="G17" s="134" t="str">
        <f>AE61</f>
        <v/>
      </c>
      <c r="H17" s="135" t="str">
        <f>AF61</f>
        <v/>
      </c>
      <c r="N17" s="64"/>
      <c r="AB17" s="94" t="s">
        <v>33</v>
      </c>
      <c r="AC17" s="175"/>
    </row>
    <row r="18" spans="1:32" ht="15" customHeight="1" x14ac:dyDescent="0.25">
      <c r="A18" s="363" t="s">
        <v>34</v>
      </c>
      <c r="B18" s="364"/>
      <c r="C18" s="365"/>
      <c r="D18" s="136" t="str">
        <f>AB80</f>
        <v/>
      </c>
      <c r="E18" s="137" t="str">
        <f>AD81</f>
        <v/>
      </c>
      <c r="F18" s="138" t="str">
        <f>AD80</f>
        <v/>
      </c>
      <c r="G18" s="139" t="str">
        <f>AE80</f>
        <v/>
      </c>
      <c r="H18" s="140" t="str">
        <f>AF80</f>
        <v/>
      </c>
      <c r="I18" s="3"/>
      <c r="J18" s="42"/>
      <c r="K18" s="42"/>
      <c r="L18" s="42"/>
      <c r="M18" s="42"/>
      <c r="N18" s="65"/>
      <c r="AB18" s="94">
        <f>AB50+AB52</f>
        <v>0</v>
      </c>
      <c r="AC18" s="175"/>
      <c r="AD18" s="94">
        <f>AD50</f>
        <v>0</v>
      </c>
      <c r="AE18" s="94">
        <f>AE50</f>
        <v>0</v>
      </c>
      <c r="AF18" s="94">
        <f>AF50</f>
        <v>0</v>
      </c>
    </row>
    <row r="19" spans="1:32" ht="30" customHeight="1" x14ac:dyDescent="0.2">
      <c r="A19" s="366" t="s">
        <v>35</v>
      </c>
      <c r="B19" s="367"/>
      <c r="C19" s="368"/>
      <c r="D19" s="141" t="str">
        <f>AB83</f>
        <v/>
      </c>
      <c r="E19" s="142" t="str">
        <f>AC83</f>
        <v/>
      </c>
      <c r="F19" s="143" t="str">
        <f>AD83</f>
        <v/>
      </c>
      <c r="G19" s="144" t="str">
        <f>AE83</f>
        <v/>
      </c>
      <c r="H19" s="145" t="str">
        <f>AF83</f>
        <v/>
      </c>
      <c r="N19" s="64"/>
      <c r="AB19" s="94" t="str">
        <f>IF(AND(G57="",I57=""),"",AB18)</f>
        <v/>
      </c>
      <c r="AC19" s="175"/>
      <c r="AD19" s="94" t="str">
        <f>IF(L57="","",AD18)</f>
        <v/>
      </c>
      <c r="AE19" s="94" t="str">
        <f>IF(M57="","",AE18)</f>
        <v/>
      </c>
      <c r="AF19" s="94" t="str">
        <f>IF(N57="","",AF18)</f>
        <v/>
      </c>
    </row>
    <row r="20" spans="1:32" ht="15" customHeight="1" x14ac:dyDescent="0.2">
      <c r="A20" s="66"/>
      <c r="N20" s="64"/>
      <c r="AB20" s="94" t="s">
        <v>36</v>
      </c>
      <c r="AC20" s="175"/>
    </row>
    <row r="21" spans="1:32" ht="15" customHeight="1" x14ac:dyDescent="0.2">
      <c r="A21" s="67"/>
      <c r="B21" s="9"/>
      <c r="C21" s="10"/>
      <c r="D21" s="369" t="s">
        <v>26</v>
      </c>
      <c r="E21" s="370"/>
      <c r="F21" s="81" t="s">
        <v>27</v>
      </c>
      <c r="G21" s="82" t="s">
        <v>28</v>
      </c>
      <c r="H21" s="36" t="s">
        <v>29</v>
      </c>
      <c r="N21" s="64"/>
      <c r="AB21" s="94">
        <f>AB69+AB71</f>
        <v>0</v>
      </c>
      <c r="AC21" s="175"/>
      <c r="AD21" s="94">
        <f>AD69</f>
        <v>0</v>
      </c>
      <c r="AE21" s="94">
        <f>AE69</f>
        <v>0</v>
      </c>
      <c r="AF21" s="94">
        <f>AF69</f>
        <v>0</v>
      </c>
    </row>
    <row r="22" spans="1:32" ht="30" customHeight="1" x14ac:dyDescent="0.2">
      <c r="A22" s="346" t="s">
        <v>37</v>
      </c>
      <c r="B22" s="347"/>
      <c r="C22" s="348"/>
      <c r="D22" s="349" t="str">
        <f>AB25</f>
        <v/>
      </c>
      <c r="E22" s="350"/>
      <c r="F22" s="146" t="str">
        <f>AD25</f>
        <v/>
      </c>
      <c r="G22" s="147" t="str">
        <f>AE25</f>
        <v/>
      </c>
      <c r="H22" s="148" t="str">
        <f>AF25</f>
        <v/>
      </c>
      <c r="I22" s="43"/>
      <c r="J22" s="43"/>
      <c r="K22" s="43"/>
      <c r="L22" s="43"/>
      <c r="M22" s="43"/>
      <c r="N22" s="68"/>
      <c r="AB22" s="94" t="str">
        <f>IF(AND(G76="",I76=""),"",AB21)</f>
        <v/>
      </c>
      <c r="AC22" s="175"/>
      <c r="AD22" s="94" t="str">
        <f>IF(L76="","",AD21)</f>
        <v/>
      </c>
      <c r="AE22" s="94" t="str">
        <f>IF(M76="","",AE21)</f>
        <v/>
      </c>
      <c r="AF22" s="94" t="str">
        <f>IF(N76="","",AF21)</f>
        <v/>
      </c>
    </row>
    <row r="23" spans="1:32" ht="15" customHeight="1" x14ac:dyDescent="0.2">
      <c r="A23" s="69"/>
      <c r="G23" s="44"/>
      <c r="H23" s="44"/>
      <c r="I23" s="44"/>
      <c r="J23" s="44"/>
      <c r="K23" s="44"/>
      <c r="L23" s="44"/>
      <c r="M23" s="44"/>
      <c r="N23" s="70"/>
      <c r="AB23" s="94" t="s">
        <v>38</v>
      </c>
      <c r="AC23" s="175"/>
    </row>
    <row r="24" spans="1:32" ht="15" customHeight="1" x14ac:dyDescent="0.2">
      <c r="A24" s="71" t="s">
        <v>39</v>
      </c>
      <c r="B24" s="44"/>
      <c r="C24" s="44"/>
      <c r="D24" s="44"/>
      <c r="E24" s="44"/>
      <c r="F24" s="44"/>
      <c r="G24" s="44"/>
      <c r="H24" s="44"/>
      <c r="I24" s="44"/>
      <c r="J24" s="44"/>
      <c r="K24" s="44"/>
      <c r="L24" s="44"/>
      <c r="M24" s="44"/>
      <c r="N24" s="70"/>
      <c r="AB24" s="94">
        <f>AB18+AB21</f>
        <v>0</v>
      </c>
      <c r="AC24" s="175"/>
      <c r="AD24" s="94">
        <f>AD18+AD21</f>
        <v>0</v>
      </c>
      <c r="AE24" s="94">
        <f>AE18+AE21</f>
        <v>0</v>
      </c>
      <c r="AF24" s="94">
        <f>AF18+AF21</f>
        <v>0</v>
      </c>
    </row>
    <row r="25" spans="1:32" ht="15" customHeight="1" x14ac:dyDescent="0.2">
      <c r="A25" s="242"/>
      <c r="B25" s="243"/>
      <c r="C25" s="243"/>
      <c r="D25" s="243"/>
      <c r="E25" s="243"/>
      <c r="F25" s="243"/>
      <c r="G25" s="243"/>
      <c r="H25" s="243"/>
      <c r="I25" s="243"/>
      <c r="J25" s="243"/>
      <c r="K25" s="243"/>
      <c r="L25" s="243"/>
      <c r="M25" s="243"/>
      <c r="N25" s="244"/>
      <c r="AB25" s="94" t="str">
        <f>IF(OR(AB19="",AB22=""),"",AB24)</f>
        <v/>
      </c>
      <c r="AC25" s="175"/>
      <c r="AD25" s="94" t="str">
        <f>IF(OR(AD19="",AD22=""),"",AD24)</f>
        <v/>
      </c>
      <c r="AE25" s="94" t="str">
        <f>IF(OR(AE19="",AE22=""),"",AE24)</f>
        <v/>
      </c>
      <c r="AF25" s="94" t="str">
        <f>IF(OR(AF19="",AF22=""),"",AF24)</f>
        <v/>
      </c>
    </row>
    <row r="26" spans="1:32" ht="15" customHeight="1" x14ac:dyDescent="0.2">
      <c r="A26" s="245"/>
      <c r="B26" s="246"/>
      <c r="C26" s="246"/>
      <c r="D26" s="246"/>
      <c r="E26" s="246"/>
      <c r="F26" s="246"/>
      <c r="G26" s="246"/>
      <c r="H26" s="246"/>
      <c r="I26" s="246"/>
      <c r="J26" s="246"/>
      <c r="K26" s="246"/>
      <c r="L26" s="246"/>
      <c r="M26" s="246"/>
      <c r="N26" s="247"/>
      <c r="AC26" s="175"/>
    </row>
    <row r="27" spans="1:32" ht="15" customHeight="1" x14ac:dyDescent="0.2">
      <c r="A27" s="245"/>
      <c r="B27" s="246"/>
      <c r="C27" s="246"/>
      <c r="D27" s="246"/>
      <c r="E27" s="246"/>
      <c r="F27" s="246"/>
      <c r="G27" s="246"/>
      <c r="H27" s="246"/>
      <c r="I27" s="246"/>
      <c r="J27" s="246"/>
      <c r="K27" s="246"/>
      <c r="L27" s="246"/>
      <c r="M27" s="246"/>
      <c r="N27" s="247"/>
      <c r="AC27" s="175"/>
    </row>
    <row r="28" spans="1:32" ht="15" customHeight="1" x14ac:dyDescent="0.2">
      <c r="A28" s="245"/>
      <c r="B28" s="246"/>
      <c r="C28" s="246"/>
      <c r="D28" s="246"/>
      <c r="E28" s="246"/>
      <c r="F28" s="246"/>
      <c r="G28" s="246"/>
      <c r="H28" s="246"/>
      <c r="I28" s="246"/>
      <c r="J28" s="246"/>
      <c r="K28" s="246"/>
      <c r="L28" s="246"/>
      <c r="M28" s="246"/>
      <c r="N28" s="247"/>
      <c r="AC28" s="175"/>
    </row>
    <row r="29" spans="1:32" ht="15" customHeight="1" x14ac:dyDescent="0.2">
      <c r="A29" s="245"/>
      <c r="B29" s="246"/>
      <c r="C29" s="246"/>
      <c r="D29" s="246"/>
      <c r="E29" s="246"/>
      <c r="F29" s="246"/>
      <c r="G29" s="246"/>
      <c r="H29" s="246"/>
      <c r="I29" s="246"/>
      <c r="J29" s="246"/>
      <c r="K29" s="246"/>
      <c r="L29" s="246"/>
      <c r="M29" s="246"/>
      <c r="N29" s="247"/>
      <c r="AC29" s="175"/>
    </row>
    <row r="30" spans="1:32" ht="15" customHeight="1" x14ac:dyDescent="0.2">
      <c r="A30" s="245"/>
      <c r="B30" s="246"/>
      <c r="C30" s="246"/>
      <c r="D30" s="246"/>
      <c r="E30" s="246"/>
      <c r="F30" s="246"/>
      <c r="G30" s="246"/>
      <c r="H30" s="246"/>
      <c r="I30" s="246"/>
      <c r="J30" s="246"/>
      <c r="K30" s="246"/>
      <c r="L30" s="246"/>
      <c r="M30" s="246"/>
      <c r="N30" s="247"/>
      <c r="AC30" s="175"/>
    </row>
    <row r="31" spans="1:32" ht="15" customHeight="1" x14ac:dyDescent="0.2">
      <c r="A31" s="245"/>
      <c r="B31" s="246"/>
      <c r="C31" s="246"/>
      <c r="D31" s="246"/>
      <c r="E31" s="246"/>
      <c r="F31" s="246"/>
      <c r="G31" s="246"/>
      <c r="H31" s="246"/>
      <c r="I31" s="246"/>
      <c r="J31" s="246"/>
      <c r="K31" s="246"/>
      <c r="L31" s="246"/>
      <c r="M31" s="246"/>
      <c r="N31" s="247"/>
      <c r="AC31" s="175"/>
    </row>
    <row r="32" spans="1:32" ht="15" customHeight="1" x14ac:dyDescent="0.2">
      <c r="A32" s="248"/>
      <c r="B32" s="249"/>
      <c r="C32" s="249"/>
      <c r="D32" s="249"/>
      <c r="E32" s="249"/>
      <c r="F32" s="249"/>
      <c r="G32" s="249"/>
      <c r="H32" s="249"/>
      <c r="I32" s="249"/>
      <c r="J32" s="249"/>
      <c r="K32" s="249"/>
      <c r="L32" s="249"/>
      <c r="M32" s="249"/>
      <c r="N32" s="250"/>
      <c r="AC32" s="175"/>
    </row>
    <row r="33" spans="1:29" ht="15" customHeight="1" x14ac:dyDescent="0.2">
      <c r="A33" s="66"/>
      <c r="N33" s="64"/>
      <c r="AC33" s="175"/>
    </row>
    <row r="34" spans="1:29" ht="15" customHeight="1" x14ac:dyDescent="0.2">
      <c r="A34" s="251" t="s">
        <v>40</v>
      </c>
      <c r="B34" s="252"/>
      <c r="C34" s="252"/>
      <c r="D34" s="252"/>
      <c r="E34" s="252"/>
      <c r="F34" s="252"/>
      <c r="G34" s="252"/>
      <c r="H34" s="252"/>
      <c r="I34" s="252"/>
      <c r="J34" s="252"/>
      <c r="K34" s="252"/>
      <c r="L34" s="252"/>
      <c r="M34" s="252"/>
      <c r="N34" s="253"/>
      <c r="AC34" s="175"/>
    </row>
    <row r="35" spans="1:29" ht="15" customHeight="1" x14ac:dyDescent="0.2">
      <c r="A35" s="254" t="s">
        <v>41</v>
      </c>
      <c r="B35" s="255"/>
      <c r="C35" s="255"/>
      <c r="D35" s="255"/>
      <c r="E35" s="255"/>
      <c r="F35" s="255"/>
      <c r="G35" s="255"/>
      <c r="H35" s="255"/>
      <c r="I35" s="255"/>
      <c r="J35" s="255"/>
      <c r="K35" s="255"/>
      <c r="L35" s="255"/>
      <c r="M35" s="255"/>
      <c r="N35" s="256"/>
      <c r="AC35" s="175"/>
    </row>
    <row r="36" spans="1:29" ht="15" customHeight="1" x14ac:dyDescent="0.2">
      <c r="A36" s="374" t="s">
        <v>42</v>
      </c>
      <c r="B36" s="375"/>
      <c r="C36" s="375"/>
      <c r="D36" s="375"/>
      <c r="E36" s="375"/>
      <c r="F36" s="375"/>
      <c r="G36" s="375"/>
      <c r="H36" s="375"/>
      <c r="I36" s="375"/>
      <c r="J36" s="375"/>
      <c r="K36" s="375"/>
      <c r="L36" s="375"/>
      <c r="M36" s="375"/>
      <c r="N36" s="376"/>
      <c r="AC36" s="175"/>
    </row>
    <row r="37" spans="1:29" ht="15" customHeight="1" x14ac:dyDescent="0.2">
      <c r="A37" s="374"/>
      <c r="B37" s="375"/>
      <c r="C37" s="375"/>
      <c r="D37" s="375"/>
      <c r="E37" s="375"/>
      <c r="F37" s="375"/>
      <c r="G37" s="375"/>
      <c r="H37" s="375"/>
      <c r="I37" s="375"/>
      <c r="J37" s="375"/>
      <c r="K37" s="375"/>
      <c r="L37" s="375"/>
      <c r="M37" s="375"/>
      <c r="N37" s="376"/>
      <c r="AC37" s="175"/>
    </row>
    <row r="38" spans="1:29" ht="15" customHeight="1" x14ac:dyDescent="0.2">
      <c r="A38" s="374"/>
      <c r="B38" s="375"/>
      <c r="C38" s="375"/>
      <c r="D38" s="375"/>
      <c r="E38" s="375"/>
      <c r="F38" s="375"/>
      <c r="G38" s="375"/>
      <c r="H38" s="375"/>
      <c r="I38" s="375"/>
      <c r="J38" s="375"/>
      <c r="K38" s="375"/>
      <c r="L38" s="375"/>
      <c r="M38" s="375"/>
      <c r="N38" s="376"/>
      <c r="AC38" s="175"/>
    </row>
    <row r="39" spans="1:29" ht="15" customHeight="1" x14ac:dyDescent="0.2">
      <c r="A39" s="377"/>
      <c r="B39" s="378"/>
      <c r="C39" s="378"/>
      <c r="D39" s="378"/>
      <c r="E39" s="378"/>
      <c r="F39" s="378"/>
      <c r="G39" s="378"/>
      <c r="H39" s="378"/>
      <c r="I39" s="378"/>
      <c r="J39" s="378"/>
      <c r="K39" s="378"/>
      <c r="L39" s="378"/>
      <c r="M39" s="378"/>
      <c r="N39" s="379"/>
      <c r="AC39" s="175"/>
    </row>
    <row r="40" spans="1:29" ht="15" customHeight="1" x14ac:dyDescent="0.2">
      <c r="A40" s="380" t="s">
        <v>43</v>
      </c>
      <c r="B40" s="381"/>
      <c r="C40" s="384"/>
      <c r="D40" s="385"/>
      <c r="E40" s="385"/>
      <c r="F40" s="385"/>
      <c r="G40" s="385"/>
      <c r="H40" s="385"/>
      <c r="I40" s="386"/>
      <c r="J40" s="216" t="s">
        <v>44</v>
      </c>
      <c r="K40" s="217"/>
      <c r="L40" s="338"/>
      <c r="M40" s="339"/>
      <c r="N40" s="340"/>
      <c r="AC40" s="175"/>
    </row>
    <row r="41" spans="1:29" ht="15" customHeight="1" x14ac:dyDescent="0.2">
      <c r="A41" s="382"/>
      <c r="B41" s="383"/>
      <c r="C41" s="387"/>
      <c r="D41" s="388"/>
      <c r="E41" s="388"/>
      <c r="F41" s="388"/>
      <c r="G41" s="388"/>
      <c r="H41" s="388"/>
      <c r="I41" s="389"/>
      <c r="J41" s="218"/>
      <c r="K41" s="219"/>
      <c r="L41" s="341"/>
      <c r="M41" s="342"/>
      <c r="N41" s="343"/>
      <c r="AC41" s="175"/>
    </row>
    <row r="42" spans="1:29" ht="15" customHeight="1" x14ac:dyDescent="0.2">
      <c r="A42" s="225" t="s">
        <v>45</v>
      </c>
      <c r="B42" s="226"/>
      <c r="C42" s="226"/>
      <c r="D42" s="226"/>
      <c r="E42" s="226"/>
      <c r="F42" s="226"/>
      <c r="G42" s="226"/>
      <c r="H42" s="226"/>
      <c r="I42" s="226"/>
      <c r="J42" s="226"/>
      <c r="K42" s="226"/>
      <c r="L42" s="226"/>
      <c r="M42" s="226"/>
      <c r="N42" s="227"/>
      <c r="AC42" s="175"/>
    </row>
    <row r="43" spans="1:29" ht="15" customHeight="1" x14ac:dyDescent="0.2">
      <c r="A43" s="228" t="s">
        <v>46</v>
      </c>
      <c r="B43" s="229"/>
      <c r="C43" s="229"/>
      <c r="D43" s="229"/>
      <c r="E43" s="229"/>
      <c r="F43" s="229"/>
      <c r="G43" s="229"/>
      <c r="H43" s="229"/>
      <c r="I43" s="229"/>
      <c r="J43" s="229"/>
      <c r="K43" s="229"/>
      <c r="L43" s="229"/>
      <c r="M43" s="229"/>
      <c r="N43" s="230"/>
      <c r="AC43" s="175"/>
    </row>
    <row r="44" spans="1:29" ht="15" customHeight="1" x14ac:dyDescent="0.2">
      <c r="A44" s="228"/>
      <c r="B44" s="229"/>
      <c r="C44" s="229"/>
      <c r="D44" s="229"/>
      <c r="E44" s="229"/>
      <c r="F44" s="229"/>
      <c r="G44" s="229"/>
      <c r="H44" s="229"/>
      <c r="I44" s="229"/>
      <c r="J44" s="229"/>
      <c r="K44" s="229"/>
      <c r="L44" s="229"/>
      <c r="M44" s="229"/>
      <c r="N44" s="230"/>
      <c r="AC44" s="175"/>
    </row>
    <row r="45" spans="1:29" ht="15" customHeight="1" x14ac:dyDescent="0.2">
      <c r="A45" s="228"/>
      <c r="B45" s="229"/>
      <c r="C45" s="229"/>
      <c r="D45" s="229"/>
      <c r="E45" s="229"/>
      <c r="F45" s="229"/>
      <c r="G45" s="229"/>
      <c r="H45" s="229"/>
      <c r="I45" s="229"/>
      <c r="J45" s="229"/>
      <c r="K45" s="229"/>
      <c r="L45" s="229"/>
      <c r="M45" s="229"/>
      <c r="N45" s="230"/>
      <c r="AC45" s="175"/>
    </row>
    <row r="46" spans="1:29" ht="15" customHeight="1" x14ac:dyDescent="0.2">
      <c r="A46" s="231" t="s">
        <v>43</v>
      </c>
      <c r="B46" s="232"/>
      <c r="C46" s="235"/>
      <c r="D46" s="235"/>
      <c r="E46" s="235"/>
      <c r="F46" s="235"/>
      <c r="G46" s="235"/>
      <c r="H46" s="235"/>
      <c r="I46" s="235"/>
      <c r="J46" s="220" t="s">
        <v>44</v>
      </c>
      <c r="K46" s="220"/>
      <c r="L46" s="237"/>
      <c r="M46" s="238"/>
      <c r="N46" s="239"/>
      <c r="AC46" s="175"/>
    </row>
    <row r="47" spans="1:29" ht="15" customHeight="1" thickBot="1" x14ac:dyDescent="0.25">
      <c r="A47" s="233"/>
      <c r="B47" s="234"/>
      <c r="C47" s="236"/>
      <c r="D47" s="236"/>
      <c r="E47" s="236"/>
      <c r="F47" s="236"/>
      <c r="G47" s="236"/>
      <c r="H47" s="236"/>
      <c r="I47" s="236"/>
      <c r="J47" s="221"/>
      <c r="K47" s="221"/>
      <c r="L47" s="240"/>
      <c r="M47" s="240"/>
      <c r="N47" s="241"/>
      <c r="AC47" s="175"/>
    </row>
    <row r="48" spans="1:29" ht="15" customHeight="1" thickBot="1" x14ac:dyDescent="0.25">
      <c r="A48" s="37"/>
      <c r="B48" s="37"/>
      <c r="C48" s="38"/>
      <c r="D48" s="38"/>
      <c r="E48" s="38"/>
      <c r="F48" s="38"/>
      <c r="G48" s="38"/>
      <c r="H48" s="38"/>
      <c r="I48" s="38"/>
      <c r="J48" s="39"/>
      <c r="K48" s="39"/>
      <c r="L48" s="40"/>
      <c r="M48" s="40"/>
      <c r="N48" s="40"/>
      <c r="AC48" s="175"/>
    </row>
    <row r="49" spans="1:32" ht="15" customHeight="1" thickTop="1" x14ac:dyDescent="0.2">
      <c r="A49" s="327" t="s">
        <v>47</v>
      </c>
      <c r="B49" s="328"/>
      <c r="C49" s="328"/>
      <c r="D49" s="328"/>
      <c r="E49" s="328"/>
      <c r="F49" s="328"/>
      <c r="G49" s="328"/>
      <c r="H49" s="328"/>
      <c r="I49" s="328"/>
      <c r="J49" s="328"/>
      <c r="K49" s="328"/>
      <c r="L49" s="328"/>
      <c r="M49" s="328"/>
      <c r="N49" s="329"/>
      <c r="AB49" s="94" t="s">
        <v>48</v>
      </c>
      <c r="AC49" s="175"/>
    </row>
    <row r="50" spans="1:32" ht="30" customHeight="1" x14ac:dyDescent="0.2">
      <c r="A50" s="330" t="s">
        <v>49</v>
      </c>
      <c r="B50" s="288"/>
      <c r="C50" s="289"/>
      <c r="D50" s="290"/>
      <c r="E50" s="290"/>
      <c r="F50" s="290"/>
      <c r="G50" s="290"/>
      <c r="H50" s="290"/>
      <c r="I50" s="290"/>
      <c r="J50" s="290"/>
      <c r="K50" s="290"/>
      <c r="L50" s="290"/>
      <c r="M50" s="290"/>
      <c r="N50" s="331"/>
      <c r="AB50" s="94">
        <f>G57/1440</f>
        <v>0</v>
      </c>
      <c r="AC50" s="175"/>
      <c r="AD50" s="94">
        <f>L57/60</f>
        <v>0</v>
      </c>
      <c r="AE50" s="94">
        <f>M57/60</f>
        <v>0</v>
      </c>
      <c r="AF50" s="94">
        <f>N57/60</f>
        <v>0</v>
      </c>
    </row>
    <row r="51" spans="1:32" ht="30" customHeight="1" x14ac:dyDescent="0.2">
      <c r="A51" s="330" t="s">
        <v>50</v>
      </c>
      <c r="B51" s="288"/>
      <c r="C51" s="289"/>
      <c r="D51" s="290"/>
      <c r="E51" s="290"/>
      <c r="F51" s="290"/>
      <c r="G51" s="290"/>
      <c r="H51" s="290"/>
      <c r="I51" s="290"/>
      <c r="J51" s="290"/>
      <c r="K51" s="290"/>
      <c r="L51" s="290"/>
      <c r="M51" s="290"/>
      <c r="N51" s="331"/>
      <c r="AB51" s="94" t="s">
        <v>51</v>
      </c>
      <c r="AC51" s="175"/>
    </row>
    <row r="52" spans="1:32" ht="30" customHeight="1" x14ac:dyDescent="0.2">
      <c r="A52" s="330" t="s">
        <v>52</v>
      </c>
      <c r="B52" s="288"/>
      <c r="C52" s="289"/>
      <c r="D52" s="290"/>
      <c r="E52" s="290"/>
      <c r="F52" s="290"/>
      <c r="G52" s="290"/>
      <c r="H52" s="290"/>
      <c r="I52" s="290"/>
      <c r="J52" s="290"/>
      <c r="K52" s="290"/>
      <c r="L52" s="290"/>
      <c r="M52" s="290"/>
      <c r="N52" s="331"/>
      <c r="AB52" s="94">
        <f>I57/1440/60</f>
        <v>0</v>
      </c>
      <c r="AC52" s="175"/>
    </row>
    <row r="53" spans="1:32" ht="15" customHeight="1" x14ac:dyDescent="0.2">
      <c r="A53" s="332" t="s">
        <v>53</v>
      </c>
      <c r="B53" s="297"/>
      <c r="C53" s="298" t="s">
        <v>54</v>
      </c>
      <c r="D53" s="299"/>
      <c r="E53" s="299"/>
      <c r="F53" s="299"/>
      <c r="G53" s="299"/>
      <c r="H53" s="299"/>
      <c r="I53" s="299"/>
      <c r="J53" s="299"/>
      <c r="K53" s="299"/>
      <c r="L53" s="299"/>
      <c r="M53" s="333"/>
      <c r="N53" s="45"/>
      <c r="AC53" s="175"/>
    </row>
    <row r="54" spans="1:32" ht="15" customHeight="1" x14ac:dyDescent="0.2">
      <c r="A54" s="330" t="s">
        <v>55</v>
      </c>
      <c r="B54" s="288"/>
      <c r="C54" s="334" t="s">
        <v>54</v>
      </c>
      <c r="D54" s="335"/>
      <c r="E54" s="335"/>
      <c r="F54" s="335"/>
      <c r="G54" s="335"/>
      <c r="H54" s="335"/>
      <c r="I54" s="335"/>
      <c r="J54" s="335"/>
      <c r="K54" s="335"/>
      <c r="L54" s="335"/>
      <c r="M54" s="335"/>
      <c r="N54" s="46"/>
      <c r="AB54" s="94" t="s">
        <v>56</v>
      </c>
      <c r="AC54" s="175"/>
    </row>
    <row r="55" spans="1:32" ht="15" customHeight="1" x14ac:dyDescent="0.2">
      <c r="A55" s="47"/>
      <c r="B55" s="48"/>
      <c r="C55" s="48"/>
      <c r="D55" s="48"/>
      <c r="E55" s="48"/>
      <c r="F55" s="48"/>
      <c r="G55" s="48"/>
      <c r="H55" s="48"/>
      <c r="I55" s="49"/>
      <c r="J55" s="50"/>
      <c r="K55" s="50"/>
      <c r="L55" s="51"/>
      <c r="M55" s="51"/>
      <c r="N55" s="52"/>
      <c r="AB55" s="94">
        <f>IF(C58="Select",6,IF(C58="Pre-difficulty Level 1 (Less Difficult)",0,IF(C58="Difficulty Level 1 (Less Difficult)",1,IF(C58="Difficulty Level 2 (Less Difficult)",2,IF(C58="Difficulty Level 3 (Less Difficult)",3,IF(C58="Difficulty Level 4 (Standard)",4,IF(C58="Difficulty Level 5+ (More Difficult)",5,"")))))))</f>
        <v>6</v>
      </c>
      <c r="AC55" s="175">
        <f>IF(AF55&lt;6,AF55,IF(AE55&lt;6,AE55,IF(AD55&lt;6,AD55,6)))</f>
        <v>6</v>
      </c>
      <c r="AD55" s="94">
        <f>IF(L58="",6,IF(L58="Pre",0,IF(L58=1,1,IF(L58=2,2,IF(L58=3,3,IF(L58=4,4,IF(L58="5+",5,"")))))))</f>
        <v>6</v>
      </c>
      <c r="AE55" s="94">
        <f>IF(M58="",6,IF(M58="Pre",0,IF(M58=1,1,IF(M58=2,2,IF(M58=3,3,IF(M58=4,4,IF(M58="5+",5,"")))))))</f>
        <v>6</v>
      </c>
      <c r="AF55" s="94">
        <f>IF(N58="",6,IF(N58="Pre",0,IF(N58=1,1,IF(N58=2,2,IF(N58=3,3,IF(N58=4,4,IF(N58="5+",5,"")))))))</f>
        <v>6</v>
      </c>
    </row>
    <row r="56" spans="1:32" ht="15" customHeight="1" x14ac:dyDescent="0.2">
      <c r="A56" s="336" t="s">
        <v>57</v>
      </c>
      <c r="B56" s="337"/>
      <c r="C56" s="337"/>
      <c r="D56" s="337"/>
      <c r="E56" s="337"/>
      <c r="F56" s="337"/>
      <c r="G56" s="337"/>
      <c r="H56" s="337"/>
      <c r="I56" s="337"/>
      <c r="J56" s="302" t="s">
        <v>11</v>
      </c>
      <c r="K56" s="302"/>
      <c r="L56" s="85" t="s">
        <v>27</v>
      </c>
      <c r="M56" s="85" t="s">
        <v>28</v>
      </c>
      <c r="N56" s="86" t="s">
        <v>29</v>
      </c>
      <c r="AB56" s="94" t="s">
        <v>58</v>
      </c>
      <c r="AC56" s="175"/>
    </row>
    <row r="57" spans="1:32" ht="15" customHeight="1" x14ac:dyDescent="0.2">
      <c r="A57" s="319" t="s">
        <v>59</v>
      </c>
      <c r="B57" s="283"/>
      <c r="C57" s="11"/>
      <c r="D57" s="11"/>
      <c r="E57" s="11"/>
      <c r="F57" s="12" t="s">
        <v>60</v>
      </c>
      <c r="G57" s="22"/>
      <c r="H57" s="13" t="s">
        <v>61</v>
      </c>
      <c r="I57" s="23"/>
      <c r="J57" s="26"/>
      <c r="K57" s="83"/>
      <c r="L57" s="183"/>
      <c r="M57" s="184"/>
      <c r="N57" s="185"/>
      <c r="AB57" s="94">
        <f>SUM(AB63+I61+I62)</f>
        <v>0</v>
      </c>
      <c r="AC57" s="175">
        <f>SUM(K60:K62)</f>
        <v>0</v>
      </c>
      <c r="AD57" s="94">
        <f>SUM(L60:L62)</f>
        <v>0</v>
      </c>
      <c r="AE57" s="94">
        <f>SUM(M60:M62)</f>
        <v>0</v>
      </c>
      <c r="AF57" s="94">
        <f>SUM(N60:N62)</f>
        <v>0</v>
      </c>
    </row>
    <row r="58" spans="1:32" ht="15" customHeight="1" x14ac:dyDescent="0.2">
      <c r="A58" s="319" t="s">
        <v>62</v>
      </c>
      <c r="B58" s="320"/>
      <c r="C58" s="321" t="s">
        <v>54</v>
      </c>
      <c r="D58" s="322"/>
      <c r="E58" s="322"/>
      <c r="F58" s="322"/>
      <c r="G58" s="322"/>
      <c r="H58" s="322"/>
      <c r="I58" s="323"/>
      <c r="J58" s="26"/>
      <c r="K58" s="171" t="str">
        <f>IF(AC55=6,"",IF(AB55=AC55,"",IF(AC55=5,"5+",IF(AC55=4,AC55,IF(AC55=3,AC55,IF(AC55=2,AC55,IF(AC55=1,AC55,IF(AC55=0,"Pre",""))))))))</f>
        <v/>
      </c>
      <c r="L58" s="90"/>
      <c r="M58" s="91"/>
      <c r="N58" s="92"/>
      <c r="AB58" s="94" t="s">
        <v>63</v>
      </c>
      <c r="AC58" s="175"/>
    </row>
    <row r="59" spans="1:32" ht="60" customHeight="1" x14ac:dyDescent="0.2">
      <c r="A59" s="324" t="s">
        <v>64</v>
      </c>
      <c r="B59" s="325"/>
      <c r="C59" s="211"/>
      <c r="D59" s="212"/>
      <c r="E59" s="212"/>
      <c r="F59" s="212"/>
      <c r="G59" s="212"/>
      <c r="H59" s="212"/>
      <c r="I59" s="213"/>
      <c r="J59" s="27"/>
      <c r="K59" s="84"/>
      <c r="L59" s="16"/>
      <c r="M59" s="14"/>
      <c r="N59" s="53"/>
      <c r="P59" s="2" t="s">
        <v>65</v>
      </c>
      <c r="AB59" s="94" t="str">
        <f>IF(I60="","",IF(I61="","",IF(I62="","",IF(AB57&gt;-1,AB57,""))))</f>
        <v/>
      </c>
      <c r="AC59" s="175" t="str">
        <f>IF(K60="","",IF(K61="","",IF(K62="","",IF(AC57&gt;-1,AC57,""))))</f>
        <v/>
      </c>
      <c r="AD59" s="94" t="str">
        <f>IF(L60="","",IF(L61="","",IF(L62="","",IF(AD57&gt;-1,AD57,""))))</f>
        <v/>
      </c>
      <c r="AE59" s="94" t="str">
        <f>IF(M60="","",IF(M61="","",IF(M62="","",IF(AE57&gt;-1,AE57,""))))</f>
        <v/>
      </c>
      <c r="AF59" s="94" t="str">
        <f>IF(N60="","",IF(N61="","",IF(N62="","",IF(AF57&gt;-1,AF57,""))))</f>
        <v/>
      </c>
    </row>
    <row r="60" spans="1:32" ht="85" customHeight="1" x14ac:dyDescent="0.2">
      <c r="A60" s="326" t="str">
        <f>IF(C58="Select",Pulldown!D5,IF(C58="Pre-difficulty Level 1 (Less Difficult)",Pulldown!D2,IF(C58="Difficulty Level 1 (Less Difficult)",Pulldown!D3,IF(C58="Difficulty Level 2 (Less Difficult)",Pulldown!D4,Pulldown!D5))))</f>
        <v xml:space="preserve">Grid 1: Technical control - Technique </v>
      </c>
      <c r="B60" s="281"/>
      <c r="C60" s="305"/>
      <c r="D60" s="306"/>
      <c r="E60" s="306"/>
      <c r="F60" s="306"/>
      <c r="G60" s="306"/>
      <c r="H60" s="307"/>
      <c r="I60" s="24"/>
      <c r="J60" s="28" t="s">
        <v>66</v>
      </c>
      <c r="K60" s="151" t="str">
        <f>IF(AND(AC55=6,I60=AB63),"",IF(AB55&lt;&gt;AC55,AC63,IF(I60=AC63,"",AC63)))</f>
        <v/>
      </c>
      <c r="L60" s="152"/>
      <c r="M60" s="153"/>
      <c r="N60" s="154"/>
      <c r="P60" s="257"/>
      <c r="Q60" s="258"/>
      <c r="R60" s="258"/>
      <c r="S60" s="259"/>
      <c r="AB60" s="94" t="s">
        <v>67</v>
      </c>
      <c r="AC60" s="175"/>
    </row>
    <row r="61" spans="1:32" ht="85" customHeight="1" x14ac:dyDescent="0.2">
      <c r="A61" s="303" t="s">
        <v>68</v>
      </c>
      <c r="B61" s="304"/>
      <c r="C61" s="305"/>
      <c r="D61" s="306"/>
      <c r="E61" s="306"/>
      <c r="F61" s="306"/>
      <c r="G61" s="306"/>
      <c r="H61" s="307"/>
      <c r="I61" s="24"/>
      <c r="J61" s="29" t="s">
        <v>66</v>
      </c>
      <c r="K61" s="151" t="str">
        <f>IF(AC55=6,"",IF(AB55=AC55,"",I61))</f>
        <v/>
      </c>
      <c r="L61" s="152"/>
      <c r="M61" s="153"/>
      <c r="N61" s="154"/>
      <c r="P61" s="260"/>
      <c r="Q61" s="261"/>
      <c r="R61" s="261"/>
      <c r="S61" s="262"/>
      <c r="T61" s="5"/>
      <c r="AB61" s="94" t="str">
        <f>IF(AB59="","",IF(AB55=6,"",IF(AB59=0,0,IF(AB55&lt;4,VLOOKUP(AB59,'Levels Grid'!A:D,1,0),IF(AB55=4,VLOOKUP(AB59,'Levels Grid'!A:D,3,0),IF(AB55=5,VLOOKUP(AB59,'Levels Grid'!A:D,4,0),))))))</f>
        <v/>
      </c>
      <c r="AC61" s="175" t="str">
        <f>IF(AC59="","",IF(AC55=6,"",IF(AC59=0,0,IF(AC55&lt;4,VLOOKUP(AC59,'Levels Grid'!A:D,1,0),IF(AC55=4,VLOOKUP(AC59,'Levels Grid'!A:D,3,0),IF(AC55=5,VLOOKUP(AC59,'Levels Grid'!A:D,4,0),))))))</f>
        <v/>
      </c>
      <c r="AD61" s="94" t="str">
        <f>IF(AD59="","",IF(AD55=6,"",IF(AD59=0,0,IF(AD55&lt;4,VLOOKUP(AD59,'Levels Grid'!A:D,1,0),IF(AD55=4,VLOOKUP(AD59,'Levels Grid'!A:D,3,0),IF(AD55=5,VLOOKUP(AD59,'Levels Grid'!A:D,4,0),))))))</f>
        <v/>
      </c>
      <c r="AE61" s="94" t="str">
        <f>IF(AE59="","",IF(AE55=6,"",IF(AE59=0,0,IF(AE55&lt;4,VLOOKUP(AE59,'Levels Grid'!A:D,1,0),IF(AE55=4,VLOOKUP(AE59,'Levels Grid'!A:D,3,0),IF(AE55=5,VLOOKUP(AE59,'Levels Grid'!A:D,4,0),))))))</f>
        <v/>
      </c>
      <c r="AF61" s="94" t="str">
        <f>IF(AF59="","",IF(AF55=6,"",IF(AF59=0,0,IF(AF55&lt;4,VLOOKUP(AF59,'Levels Grid'!A:D,1,0),IF(AF55=4,VLOOKUP(AF59,'Levels Grid'!A:D,3,0),IF(AF55=5,VLOOKUP(AF59,'Levels Grid'!A:D,4,0),))))))</f>
        <v/>
      </c>
    </row>
    <row r="62" spans="1:32" ht="85" customHeight="1" x14ac:dyDescent="0.2">
      <c r="A62" s="303" t="s">
        <v>69</v>
      </c>
      <c r="B62" s="304"/>
      <c r="C62" s="305"/>
      <c r="D62" s="306"/>
      <c r="E62" s="306"/>
      <c r="F62" s="306"/>
      <c r="G62" s="306"/>
      <c r="H62" s="307"/>
      <c r="I62" s="24"/>
      <c r="J62" s="29" t="s">
        <v>66</v>
      </c>
      <c r="K62" s="151" t="str">
        <f>IF(AC55=6,"",IF(AB55=AC55,"",I62))</f>
        <v/>
      </c>
      <c r="L62" s="152"/>
      <c r="M62" s="153"/>
      <c r="N62" s="154"/>
      <c r="P62" s="260"/>
      <c r="Q62" s="261"/>
      <c r="R62" s="261"/>
      <c r="S62" s="262"/>
      <c r="AA62" s="175"/>
      <c r="AB62" s="175" t="s">
        <v>70</v>
      </c>
      <c r="AC62" s="175" t="s">
        <v>70</v>
      </c>
      <c r="AD62" s="179" t="str">
        <f>IF(AC61&lt;&gt;"",AC61,IF(AC80&lt;&gt;"",AB61,AC61))</f>
        <v/>
      </c>
      <c r="AE62" s="94" t="s">
        <v>71</v>
      </c>
    </row>
    <row r="63" spans="1:32" ht="15" customHeight="1" x14ac:dyDescent="0.2">
      <c r="A63" s="308" t="s">
        <v>72</v>
      </c>
      <c r="B63" s="309"/>
      <c r="C63" s="309"/>
      <c r="D63" s="309"/>
      <c r="E63" s="309"/>
      <c r="F63" s="309"/>
      <c r="G63" s="309"/>
      <c r="H63" s="310"/>
      <c r="I63" s="149" t="str">
        <f>AB59</f>
        <v/>
      </c>
      <c r="J63" s="29" t="s">
        <v>73</v>
      </c>
      <c r="K63" s="155" t="str">
        <f>AC59</f>
        <v/>
      </c>
      <c r="L63" s="156" t="str">
        <f>AD59</f>
        <v/>
      </c>
      <c r="M63" s="157" t="str">
        <f>AE59</f>
        <v/>
      </c>
      <c r="N63" s="158" t="str">
        <f>AF59</f>
        <v/>
      </c>
      <c r="P63" s="260"/>
      <c r="Q63" s="261"/>
      <c r="R63" s="261"/>
      <c r="S63" s="262"/>
      <c r="AA63" s="175"/>
      <c r="AB63" s="175">
        <f>IF(AB55=6,I60,IF(AB55&gt;2,I60,IF(AB55=2,AB64,IF(AB55=1,AB65,IF(AB55=0,AB66,"")))))</f>
        <v>0</v>
      </c>
      <c r="AC63" s="175">
        <f>IF(AC55=6,AB63,IF(AC55&gt;AB55,AB63,IF(AC55&gt;2,AB66,IF(AC55=2,AC64,IF(AC55=1,AC65,IF(AC55=0,AC66,""))))))</f>
        <v>0</v>
      </c>
    </row>
    <row r="64" spans="1:32" ht="30" customHeight="1" x14ac:dyDescent="0.2">
      <c r="A64" s="311" t="s">
        <v>74</v>
      </c>
      <c r="B64" s="312"/>
      <c r="C64" s="312"/>
      <c r="D64" s="312"/>
      <c r="E64" s="312"/>
      <c r="F64" s="312"/>
      <c r="G64" s="312"/>
      <c r="H64" s="313"/>
      <c r="I64" s="150" t="str">
        <f>AB61</f>
        <v/>
      </c>
      <c r="J64" s="29" t="s">
        <v>75</v>
      </c>
      <c r="K64" s="159" t="str">
        <f>AC61</f>
        <v/>
      </c>
      <c r="L64" s="160" t="str">
        <f>AD61</f>
        <v/>
      </c>
      <c r="M64" s="161" t="str">
        <f>AE61</f>
        <v/>
      </c>
      <c r="N64" s="162" t="str">
        <f>AF61</f>
        <v/>
      </c>
      <c r="P64" s="260"/>
      <c r="Q64" s="261"/>
      <c r="R64" s="261"/>
      <c r="S64" s="262"/>
      <c r="AA64" s="175" t="s">
        <v>76</v>
      </c>
      <c r="AB64" s="175">
        <f>IF(AND(AB55=2,I60&gt;5),6,I60)</f>
        <v>0</v>
      </c>
      <c r="AC64" s="175">
        <f>IF(AND(AC55=2,I60&gt;5),6,I60)</f>
        <v>0</v>
      </c>
    </row>
    <row r="65" spans="1:32" ht="15" customHeight="1" x14ac:dyDescent="0.2">
      <c r="A65" s="54" t="s">
        <v>77</v>
      </c>
      <c r="B65" s="55"/>
      <c r="C65" s="56"/>
      <c r="D65" s="56"/>
      <c r="E65" s="56"/>
      <c r="F65" s="56"/>
      <c r="G65" s="57" t="s">
        <v>78</v>
      </c>
      <c r="H65" s="58"/>
      <c r="I65" s="58"/>
      <c r="J65" s="58"/>
      <c r="K65" s="58"/>
      <c r="L65" s="58"/>
      <c r="M65" s="58"/>
      <c r="N65" s="59"/>
      <c r="P65" s="260"/>
      <c r="Q65" s="261"/>
      <c r="R65" s="261"/>
      <c r="S65" s="262"/>
      <c r="AA65" s="175" t="s">
        <v>79</v>
      </c>
      <c r="AB65" s="175">
        <f>IF(AND(AB55=1,I60&gt;3),4,I60)</f>
        <v>0</v>
      </c>
      <c r="AC65" s="175">
        <f>IF(AND(AC55=1,I60&gt;3),4,I60)</f>
        <v>0</v>
      </c>
    </row>
    <row r="66" spans="1:32" ht="165" customHeight="1" thickBot="1" x14ac:dyDescent="0.25">
      <c r="A66" s="314"/>
      <c r="B66" s="315"/>
      <c r="C66" s="315"/>
      <c r="D66" s="315"/>
      <c r="E66" s="315"/>
      <c r="F66" s="316"/>
      <c r="G66" s="317"/>
      <c r="H66" s="315"/>
      <c r="I66" s="315"/>
      <c r="J66" s="315"/>
      <c r="K66" s="315"/>
      <c r="L66" s="315"/>
      <c r="M66" s="315"/>
      <c r="N66" s="318"/>
      <c r="P66" s="263"/>
      <c r="Q66" s="264"/>
      <c r="R66" s="264"/>
      <c r="S66" s="265"/>
      <c r="AA66" s="175" t="s">
        <v>80</v>
      </c>
      <c r="AB66" s="175">
        <f>IF(AND(AB55=0,I60&gt;1),2,I60)</f>
        <v>0</v>
      </c>
      <c r="AC66" s="175">
        <f>IF(AND(AC55=0,I60&gt;1),2,I60)</f>
        <v>0</v>
      </c>
    </row>
    <row r="67" spans="1:32" ht="15" customHeight="1" thickTop="1" thickBot="1" x14ac:dyDescent="0.25">
      <c r="A67" s="187"/>
      <c r="B67" s="187"/>
      <c r="C67" s="187"/>
      <c r="D67" s="187"/>
      <c r="E67" s="187"/>
      <c r="F67" s="187"/>
      <c r="G67" s="187"/>
      <c r="H67" s="187"/>
      <c r="I67" s="187"/>
      <c r="J67" s="187"/>
      <c r="K67" s="187"/>
      <c r="L67" s="187"/>
      <c r="M67" s="187"/>
      <c r="N67" s="187"/>
      <c r="P67" s="30"/>
      <c r="Q67" s="30"/>
      <c r="R67" s="30"/>
      <c r="S67" s="30"/>
      <c r="AA67" s="175"/>
      <c r="AB67" s="175"/>
      <c r="AC67" s="175"/>
    </row>
    <row r="68" spans="1:32" ht="15" customHeight="1" x14ac:dyDescent="0.2">
      <c r="A68" s="284" t="s">
        <v>81</v>
      </c>
      <c r="B68" s="285"/>
      <c r="C68" s="285"/>
      <c r="D68" s="285"/>
      <c r="E68" s="285"/>
      <c r="F68" s="285"/>
      <c r="G68" s="285"/>
      <c r="H68" s="285"/>
      <c r="I68" s="285"/>
      <c r="J68" s="285"/>
      <c r="K68" s="285"/>
      <c r="L68" s="285"/>
      <c r="M68" s="285"/>
      <c r="N68" s="286"/>
      <c r="AB68" s="94" t="s">
        <v>48</v>
      </c>
      <c r="AC68" s="175"/>
    </row>
    <row r="69" spans="1:32" ht="30" customHeight="1" x14ac:dyDescent="0.2">
      <c r="A69" s="287" t="s">
        <v>49</v>
      </c>
      <c r="B69" s="288"/>
      <c r="C69" s="289"/>
      <c r="D69" s="290"/>
      <c r="E69" s="290"/>
      <c r="F69" s="290"/>
      <c r="G69" s="290"/>
      <c r="H69" s="290"/>
      <c r="I69" s="290"/>
      <c r="J69" s="290"/>
      <c r="K69" s="290"/>
      <c r="L69" s="290"/>
      <c r="M69" s="290"/>
      <c r="N69" s="291"/>
      <c r="AB69" s="94">
        <f>G76/1440</f>
        <v>0</v>
      </c>
      <c r="AC69" s="175"/>
      <c r="AD69" s="94">
        <f>L76/60</f>
        <v>0</v>
      </c>
      <c r="AE69" s="94">
        <f>M76/60</f>
        <v>0</v>
      </c>
      <c r="AF69" s="94">
        <f>N76/60</f>
        <v>0</v>
      </c>
    </row>
    <row r="70" spans="1:32" ht="30" customHeight="1" x14ac:dyDescent="0.2">
      <c r="A70" s="287" t="s">
        <v>50</v>
      </c>
      <c r="B70" s="288"/>
      <c r="C70" s="290"/>
      <c r="D70" s="290"/>
      <c r="E70" s="290"/>
      <c r="F70" s="290"/>
      <c r="G70" s="290"/>
      <c r="H70" s="290"/>
      <c r="I70" s="290"/>
      <c r="J70" s="290"/>
      <c r="K70" s="290"/>
      <c r="L70" s="290"/>
      <c r="M70" s="290"/>
      <c r="N70" s="291"/>
      <c r="AB70" s="94" t="s">
        <v>51</v>
      </c>
      <c r="AC70" s="175"/>
    </row>
    <row r="71" spans="1:32" ht="30" customHeight="1" x14ac:dyDescent="0.2">
      <c r="A71" s="287" t="s">
        <v>52</v>
      </c>
      <c r="B71" s="288"/>
      <c r="C71" s="289"/>
      <c r="D71" s="290"/>
      <c r="E71" s="292"/>
      <c r="F71" s="15" t="s">
        <v>82</v>
      </c>
      <c r="G71" s="293"/>
      <c r="H71" s="294"/>
      <c r="I71" s="294"/>
      <c r="J71" s="294"/>
      <c r="K71" s="294"/>
      <c r="L71" s="294"/>
      <c r="M71" s="294"/>
      <c r="N71" s="295"/>
      <c r="AB71" s="94">
        <f>I76/1440/60</f>
        <v>0</v>
      </c>
      <c r="AC71" s="175"/>
    </row>
    <row r="72" spans="1:32" ht="15" customHeight="1" x14ac:dyDescent="0.2">
      <c r="A72" s="296" t="s">
        <v>53</v>
      </c>
      <c r="B72" s="297"/>
      <c r="C72" s="298" t="s">
        <v>54</v>
      </c>
      <c r="D72" s="299"/>
      <c r="E72" s="299"/>
      <c r="F72" s="299"/>
      <c r="G72" s="299"/>
      <c r="H72" s="299"/>
      <c r="I72" s="299"/>
      <c r="J72" s="299"/>
      <c r="K72" s="299"/>
      <c r="L72" s="299"/>
      <c r="M72" s="299"/>
      <c r="N72" s="72"/>
      <c r="AC72" s="175"/>
    </row>
    <row r="73" spans="1:32" ht="15" customHeight="1" x14ac:dyDescent="0.2">
      <c r="A73" s="287" t="s">
        <v>55</v>
      </c>
      <c r="B73" s="288"/>
      <c r="C73" s="298" t="s">
        <v>54</v>
      </c>
      <c r="D73" s="299"/>
      <c r="E73" s="299"/>
      <c r="F73" s="299"/>
      <c r="G73" s="299"/>
      <c r="H73" s="299"/>
      <c r="I73" s="299"/>
      <c r="J73" s="299"/>
      <c r="K73" s="299"/>
      <c r="L73" s="299"/>
      <c r="M73" s="299"/>
      <c r="N73" s="73"/>
      <c r="AB73" s="94" t="s">
        <v>56</v>
      </c>
      <c r="AC73" s="175"/>
    </row>
    <row r="74" spans="1:32" ht="15" customHeight="1" x14ac:dyDescent="0.2">
      <c r="A74" s="66"/>
      <c r="I74" s="74"/>
      <c r="J74" s="74"/>
      <c r="K74" s="74"/>
      <c r="L74" s="74"/>
      <c r="M74" s="74"/>
      <c r="N74" s="75"/>
      <c r="AB74" s="94">
        <f>IF(C77="Select",6,IF(C77="Pre-difficulty Level 1 (Less Difficult)",0,IF(C77="Difficulty Level 1 (Less Difficult)",1,IF(C77="Difficulty Level 2 (Less Difficult)",2,IF(C77="Difficulty Level 3 (Less Difficult)",3,IF(C77="Difficulty Level 4 (Standard)",4,IF(C77="Difficulty Level 5+ (More Difficult)",5,"")))))))</f>
        <v>6</v>
      </c>
      <c r="AC74" s="175">
        <f>IF(AF74&lt;6,AF74,IF(AE74&lt;6,AE74,IF(AD74&lt;6,AD74,6)))</f>
        <v>6</v>
      </c>
      <c r="AD74" s="94">
        <f>IF(L77="",6,IF(L77="Pre",0,IF(L77=1,1,IF(L77=2,2,IF(L77=3,3,IF(L77=4,4,IF(L77="5+",5,"")))))))</f>
        <v>6</v>
      </c>
      <c r="AE74" s="94">
        <f>IF(M77="",6,IF(M77="Pre",0,IF(M77=1,1,IF(M77=2,2,IF(M77=3,3,IF(M77=4,4,IF(M77="5+",5,"")))))))</f>
        <v>6</v>
      </c>
      <c r="AF74" s="94">
        <f>IF(N77="",6,IF(N77="Pre",0,IF(N77=1,1,IF(N77=2,2,IF(N77=3,3,IF(N77=4,4,IF(N77="5+",5,"")))))))</f>
        <v>6</v>
      </c>
    </row>
    <row r="75" spans="1:32" ht="15" customHeight="1" x14ac:dyDescent="0.2">
      <c r="A75" s="300" t="s">
        <v>57</v>
      </c>
      <c r="B75" s="301"/>
      <c r="C75" s="301"/>
      <c r="D75" s="301"/>
      <c r="E75" s="301"/>
      <c r="F75" s="301"/>
      <c r="G75" s="301"/>
      <c r="H75" s="301"/>
      <c r="I75" s="301"/>
      <c r="J75" s="302" t="s">
        <v>11</v>
      </c>
      <c r="K75" s="302"/>
      <c r="L75" s="87" t="s">
        <v>27</v>
      </c>
      <c r="M75" s="87" t="s">
        <v>28</v>
      </c>
      <c r="N75" s="88" t="s">
        <v>29</v>
      </c>
      <c r="AB75" s="94" t="s">
        <v>58</v>
      </c>
      <c r="AC75" s="175"/>
    </row>
    <row r="76" spans="1:32" ht="15" customHeight="1" x14ac:dyDescent="0.2">
      <c r="A76" s="282" t="s">
        <v>59</v>
      </c>
      <c r="B76" s="283"/>
      <c r="C76" s="11"/>
      <c r="D76" s="11"/>
      <c r="E76" s="11"/>
      <c r="F76" s="12" t="s">
        <v>60</v>
      </c>
      <c r="G76" s="22"/>
      <c r="H76" s="13" t="s">
        <v>61</v>
      </c>
      <c r="I76" s="23"/>
      <c r="J76" s="76"/>
      <c r="K76" s="76"/>
      <c r="L76" s="183"/>
      <c r="M76" s="184"/>
      <c r="N76" s="186"/>
      <c r="AB76" s="94">
        <f>SUM(AB86+I80+I81)</f>
        <v>0</v>
      </c>
      <c r="AC76" s="175">
        <f>SUM(K79:K81)</f>
        <v>0</v>
      </c>
      <c r="AD76" s="94">
        <f>SUM(L79:L81)</f>
        <v>0</v>
      </c>
      <c r="AE76" s="94">
        <f>SUM(M79:M81)</f>
        <v>0</v>
      </c>
      <c r="AF76" s="94">
        <f>SUM(N79:N81)</f>
        <v>0</v>
      </c>
    </row>
    <row r="77" spans="1:32" ht="15" customHeight="1" x14ac:dyDescent="0.2">
      <c r="A77" s="206" t="s">
        <v>62</v>
      </c>
      <c r="B77" s="207"/>
      <c r="C77" s="208" t="s">
        <v>54</v>
      </c>
      <c r="D77" s="208"/>
      <c r="E77" s="208"/>
      <c r="F77" s="208"/>
      <c r="G77" s="208"/>
      <c r="H77" s="208"/>
      <c r="I77" s="208"/>
      <c r="J77" s="76"/>
      <c r="K77" s="171" t="str">
        <f>IF(AC74=6,"",IF(AB74=AC74,"",IF(AC74=5,"5+",IF(AC74=4,AC74,IF(AC74=3,AC74,IF(AC74=2,AC74,IF(AC74=1,AC74,IF(AC74=0,"Pre",""))))))))</f>
        <v/>
      </c>
      <c r="L77" s="90"/>
      <c r="M77" s="91"/>
      <c r="N77" s="93"/>
      <c r="AB77" s="94" t="s">
        <v>63</v>
      </c>
      <c r="AC77" s="175"/>
    </row>
    <row r="78" spans="1:32" ht="60" customHeight="1" x14ac:dyDescent="0.2">
      <c r="A78" s="209" t="s">
        <v>64</v>
      </c>
      <c r="B78" s="210"/>
      <c r="C78" s="211"/>
      <c r="D78" s="212"/>
      <c r="E78" s="212"/>
      <c r="F78" s="212"/>
      <c r="G78" s="212"/>
      <c r="H78" s="212"/>
      <c r="I78" s="213"/>
      <c r="J78" s="76"/>
      <c r="K78" s="76"/>
      <c r="L78" s="16"/>
      <c r="M78" s="16"/>
      <c r="N78" s="77"/>
      <c r="P78" s="2" t="s">
        <v>65</v>
      </c>
      <c r="AB78" s="94" t="str">
        <f>IF(I79="","",IF(I80="","",IF(I81="","",IF(AB76&gt;-1,AB76,""))))</f>
        <v/>
      </c>
      <c r="AC78" s="175" t="str">
        <f>IF(K79="","",IF(K80="","",IF(K81="","",IF(AC76&gt;-1,AC76,""))))</f>
        <v/>
      </c>
      <c r="AD78" s="94" t="str">
        <f>IF(L79="","",IF(L80="","",IF(L81="","",IF(AD76&gt;-1,AD76,""))))</f>
        <v/>
      </c>
      <c r="AE78" s="94" t="str">
        <f>IF(M79="","",IF(M80="","",IF(M81="","",IF(AE76&gt;-1,AE76,""))))</f>
        <v/>
      </c>
      <c r="AF78" s="94" t="str">
        <f>IF(N79="","",IF(N80="","",IF(N81="","",IF(AF76&gt;-1,AF76,""))))</f>
        <v/>
      </c>
    </row>
    <row r="79" spans="1:32" ht="85" customHeight="1" x14ac:dyDescent="0.2">
      <c r="A79" s="280" t="str">
        <f>IF(C77="Select",Pulldown!D5,IF(C77="Pre-difficulty Level 1 (Less Difficult)",Pulldown!D2,IF(C77="Difficulty Level 1 (Less Difficult)",Pulldown!D3,IF(C77="Difficulty Level 2 (Less Difficult)",Pulldown!D4,Pulldown!D5))))</f>
        <v xml:space="preserve">Grid 1: Technical control - Technique </v>
      </c>
      <c r="B79" s="281"/>
      <c r="C79" s="211"/>
      <c r="D79" s="212"/>
      <c r="E79" s="212"/>
      <c r="F79" s="212"/>
      <c r="G79" s="212"/>
      <c r="H79" s="213"/>
      <c r="I79" s="25"/>
      <c r="J79" s="28" t="s">
        <v>66</v>
      </c>
      <c r="K79" s="151" t="str">
        <f>IF(AND(AC74=6,I79=AB86),"",IF(AB74&lt;&gt;AC74,AC86,IF(I79=AC86,"",AC86)))</f>
        <v/>
      </c>
      <c r="L79" s="163"/>
      <c r="M79" s="164"/>
      <c r="N79" s="165"/>
      <c r="P79" s="257"/>
      <c r="Q79" s="258"/>
      <c r="R79" s="258"/>
      <c r="S79" s="259"/>
      <c r="AB79" s="94" t="s">
        <v>67</v>
      </c>
      <c r="AC79" s="175"/>
    </row>
    <row r="80" spans="1:32" ht="85" customHeight="1" x14ac:dyDescent="0.2">
      <c r="A80" s="266" t="s">
        <v>68</v>
      </c>
      <c r="B80" s="267"/>
      <c r="C80" s="211"/>
      <c r="D80" s="212"/>
      <c r="E80" s="212"/>
      <c r="F80" s="212"/>
      <c r="G80" s="212"/>
      <c r="H80" s="213"/>
      <c r="I80" s="25"/>
      <c r="J80" s="29" t="s">
        <v>66</v>
      </c>
      <c r="K80" s="151" t="str">
        <f>IF(AC74=6,"",IF(AB74=AC74,"",I80))</f>
        <v/>
      </c>
      <c r="L80" s="163"/>
      <c r="M80" s="164"/>
      <c r="N80" s="165"/>
      <c r="P80" s="260"/>
      <c r="Q80" s="261"/>
      <c r="R80" s="261"/>
      <c r="S80" s="262"/>
      <c r="AB80" s="94" t="str">
        <f>IF(AB78="","",IF(AB74=6,"",IF(AB78=0,0,IF(AB74&lt;4,VLOOKUP(AB78,'Levels Grid'!A:D,1,0),IF(AB74=4,VLOOKUP(AB78,'Levels Grid'!A:D,3,0),IF(AB74=5,VLOOKUP(AB78,'Levels Grid'!A:D,4,0),))))))</f>
        <v/>
      </c>
      <c r="AC80" s="175" t="str">
        <f>IF(AC78="","",IF(AC74=6,"",IF(AC78=0,0,IF(AC74&lt;4,VLOOKUP(AC78,'Levels Grid'!A:D,1,0),IF(AC74=4,VLOOKUP(AC78,'Levels Grid'!A:D,3,0),IF(AC74=5,VLOOKUP(AC78,'Levels Grid'!A:D,4,0),))))))</f>
        <v/>
      </c>
      <c r="AD80" s="94" t="str">
        <f>IF(AD78="","",IF(AD74=6,"",IF(AD78=0,0,IF(AD74&lt;4,VLOOKUP(AD78,'Levels Grid'!A:D,1,0),IF(AD74=4,VLOOKUP(AD78,'Levels Grid'!A:D,3,0),IF(AD74=5,VLOOKUP(AD78,'Levels Grid'!A:D,4,0),))))))</f>
        <v/>
      </c>
      <c r="AE80" s="94" t="str">
        <f>IF(AE78="","",IF(AE74=6,"",IF(AE78=0,0,IF(AE74&lt;4,VLOOKUP(AE78,'Levels Grid'!A:D,1,0),IF(AE74=4,VLOOKUP(AE78,'Levels Grid'!A:D,3,0),IF(AE74=5,VLOOKUP(AE78,'Levels Grid'!A:D,4,0),))))))</f>
        <v/>
      </c>
      <c r="AF80" s="94" t="str">
        <f>IF(AF78="","",IF(AF74=6,"",IF(AF78=0,0,IF(AF74&lt;4,VLOOKUP(AF78,'Levels Grid'!A:D,1,0),IF(AF74=4,VLOOKUP(AF78,'Levels Grid'!A:D,3,0),IF(AF74=5,VLOOKUP(AF78,'Levels Grid'!A:D,4,0),))))))</f>
        <v/>
      </c>
    </row>
    <row r="81" spans="1:32" ht="85" customHeight="1" x14ac:dyDescent="0.2">
      <c r="A81" s="266" t="s">
        <v>69</v>
      </c>
      <c r="B81" s="267"/>
      <c r="C81" s="268"/>
      <c r="D81" s="269"/>
      <c r="E81" s="269"/>
      <c r="F81" s="269"/>
      <c r="G81" s="269"/>
      <c r="H81" s="270"/>
      <c r="I81" s="24"/>
      <c r="J81" s="29" t="s">
        <v>66</v>
      </c>
      <c r="K81" s="151" t="str">
        <f>IF(AC74=6,"",IF(AB74=AC74,"",I81))</f>
        <v/>
      </c>
      <c r="L81" s="166"/>
      <c r="M81" s="167"/>
      <c r="N81" s="168"/>
      <c r="P81" s="260"/>
      <c r="Q81" s="261"/>
      <c r="R81" s="261"/>
      <c r="S81" s="262"/>
      <c r="AB81" s="94" t="s">
        <v>10</v>
      </c>
      <c r="AC81" s="175"/>
      <c r="AD81" s="179" t="str">
        <f>IF(AC80&lt;&gt;"",AC80,IF(AC61&lt;&gt;"",AB80,AC80))</f>
        <v/>
      </c>
      <c r="AE81" s="94" t="s">
        <v>71</v>
      </c>
    </row>
    <row r="82" spans="1:32" ht="15" customHeight="1" x14ac:dyDescent="0.2">
      <c r="A82" s="271" t="s">
        <v>72</v>
      </c>
      <c r="B82" s="272"/>
      <c r="C82" s="272"/>
      <c r="D82" s="272"/>
      <c r="E82" s="272"/>
      <c r="F82" s="272"/>
      <c r="G82" s="272"/>
      <c r="H82" s="272"/>
      <c r="I82" s="149" t="str">
        <f>AB78</f>
        <v/>
      </c>
      <c r="J82" s="29" t="s">
        <v>73</v>
      </c>
      <c r="K82" s="155" t="str">
        <f>AC78</f>
        <v/>
      </c>
      <c r="L82" s="156" t="str">
        <f>AD78</f>
        <v/>
      </c>
      <c r="M82" s="157" t="str">
        <f>AE78</f>
        <v/>
      </c>
      <c r="N82" s="169" t="str">
        <f>AF78</f>
        <v/>
      </c>
      <c r="P82" s="260"/>
      <c r="Q82" s="261"/>
      <c r="R82" s="261"/>
      <c r="S82" s="262"/>
      <c r="AB82" s="94" t="e">
        <f>AB61+AB80</f>
        <v>#VALUE!</v>
      </c>
      <c r="AC82" s="175" t="e">
        <f>AC61+AC80</f>
        <v>#VALUE!</v>
      </c>
      <c r="AD82" s="94" t="e">
        <f>AD61+AD80</f>
        <v>#VALUE!</v>
      </c>
      <c r="AE82" s="94" t="e">
        <f>AE61+AE80</f>
        <v>#VALUE!</v>
      </c>
      <c r="AF82" s="94" t="e">
        <f>AF61+AF80</f>
        <v>#VALUE!</v>
      </c>
    </row>
    <row r="83" spans="1:32" ht="30" customHeight="1" x14ac:dyDescent="0.2">
      <c r="A83" s="273" t="s">
        <v>74</v>
      </c>
      <c r="B83" s="274"/>
      <c r="C83" s="274"/>
      <c r="D83" s="274"/>
      <c r="E83" s="274"/>
      <c r="F83" s="274"/>
      <c r="G83" s="274"/>
      <c r="H83" s="274"/>
      <c r="I83" s="150" t="str">
        <f>AB80</f>
        <v/>
      </c>
      <c r="J83" s="29" t="s">
        <v>75</v>
      </c>
      <c r="K83" s="159" t="str">
        <f>AC80</f>
        <v/>
      </c>
      <c r="L83" s="160" t="str">
        <f>AD80</f>
        <v/>
      </c>
      <c r="M83" s="161" t="str">
        <f>AE80</f>
        <v/>
      </c>
      <c r="N83" s="170" t="str">
        <f>AF80</f>
        <v/>
      </c>
      <c r="P83" s="260"/>
      <c r="Q83" s="261"/>
      <c r="R83" s="261"/>
      <c r="S83" s="262"/>
      <c r="AB83" s="94" t="str">
        <f>IF(AB61="","",IF(AB80="","",AB82))</f>
        <v/>
      </c>
      <c r="AC83" s="179" t="str">
        <f>IF(AD62="","",AC84)</f>
        <v/>
      </c>
      <c r="AD83" s="94" t="str">
        <f>IF(AD61="","",IF(AD80="","",AD82))</f>
        <v/>
      </c>
      <c r="AE83" s="94" t="str">
        <f>IF(AE61="","",IF(AE80="","",AE82))</f>
        <v/>
      </c>
      <c r="AF83" s="94" t="str">
        <f>IF(AF61="","",IF(AF80="","",AF82))</f>
        <v/>
      </c>
    </row>
    <row r="84" spans="1:32" x14ac:dyDescent="0.2">
      <c r="A84" s="78" t="s">
        <v>77</v>
      </c>
      <c r="B84" s="55"/>
      <c r="C84" s="56"/>
      <c r="D84" s="56"/>
      <c r="E84" s="56"/>
      <c r="F84" s="56"/>
      <c r="G84" s="57" t="s">
        <v>78</v>
      </c>
      <c r="H84" s="17"/>
      <c r="I84" s="17"/>
      <c r="J84" s="17"/>
      <c r="K84" s="17"/>
      <c r="L84" s="17"/>
      <c r="M84" s="17"/>
      <c r="N84" s="79"/>
      <c r="P84" s="260"/>
      <c r="Q84" s="261"/>
      <c r="R84" s="261"/>
      <c r="S84" s="262"/>
      <c r="AC84" s="179" t="e">
        <f>AD62+AD81</f>
        <v>#VALUE!</v>
      </c>
      <c r="AD84" s="179" t="s">
        <v>83</v>
      </c>
    </row>
    <row r="85" spans="1:32" ht="165" customHeight="1" thickBot="1" x14ac:dyDescent="0.25">
      <c r="A85" s="275"/>
      <c r="B85" s="276"/>
      <c r="C85" s="276"/>
      <c r="D85" s="276"/>
      <c r="E85" s="276"/>
      <c r="F85" s="277"/>
      <c r="G85" s="278"/>
      <c r="H85" s="276"/>
      <c r="I85" s="276"/>
      <c r="J85" s="276"/>
      <c r="K85" s="276"/>
      <c r="L85" s="276"/>
      <c r="M85" s="276"/>
      <c r="N85" s="279"/>
      <c r="P85" s="263"/>
      <c r="Q85" s="264"/>
      <c r="R85" s="264"/>
      <c r="S85" s="265"/>
      <c r="AA85" s="175"/>
      <c r="AB85" s="175" t="s">
        <v>70</v>
      </c>
      <c r="AC85" s="175" t="s">
        <v>70</v>
      </c>
    </row>
    <row r="86" spans="1:32" x14ac:dyDescent="0.2">
      <c r="A86" s="17"/>
      <c r="B86" s="17"/>
      <c r="C86" s="17"/>
      <c r="D86" s="17"/>
      <c r="E86" s="17"/>
      <c r="F86" s="17"/>
      <c r="G86" s="17"/>
      <c r="H86" s="17"/>
      <c r="I86" s="17"/>
      <c r="J86" s="17"/>
      <c r="K86" s="17"/>
      <c r="L86" s="17"/>
      <c r="M86" s="17"/>
      <c r="N86" s="17"/>
      <c r="AA86" s="175"/>
      <c r="AB86" s="175">
        <f>IF(AB74=6,I79,IF(AB74&gt;2,I79,IF(AB74=2,AB87,IF(AB74=1,AB88,IF(AB74=0,AB89,"")))))</f>
        <v>0</v>
      </c>
      <c r="AC86" s="175">
        <f>IF(AC74=6,AB86,IF(AC74&gt;AB74,AB86,IF(AC74&gt;2,AB86,IF(AC74=2,AC87,IF(AC74=1,AC88,IF(AC74=0,AC89,""))))))</f>
        <v>0</v>
      </c>
    </row>
    <row r="87" spans="1:32" hidden="1" x14ac:dyDescent="0.2">
      <c r="A87" s="17"/>
      <c r="B87" s="17"/>
      <c r="C87" s="17"/>
      <c r="D87" s="17"/>
      <c r="E87" s="17"/>
      <c r="F87" s="17"/>
      <c r="G87" s="17"/>
      <c r="H87" s="17"/>
      <c r="I87" s="17"/>
      <c r="J87" s="17"/>
      <c r="K87" s="17"/>
      <c r="L87" s="17"/>
      <c r="M87" s="17"/>
      <c r="N87" s="17"/>
      <c r="AA87" s="175" t="s">
        <v>76</v>
      </c>
      <c r="AB87" s="175">
        <f>IF(AND(AB74=2,I79&gt;5),6,I79)</f>
        <v>0</v>
      </c>
      <c r="AC87" s="175">
        <f>IF(AND(AC74=2,I79&gt;5),6,I79)</f>
        <v>0</v>
      </c>
    </row>
    <row r="88" spans="1:32" hidden="1" x14ac:dyDescent="0.2">
      <c r="A88" s="17"/>
      <c r="B88" s="17"/>
      <c r="C88" s="17"/>
      <c r="D88" s="17"/>
      <c r="E88" s="17"/>
      <c r="F88" s="17"/>
      <c r="G88" s="17"/>
      <c r="H88" s="17"/>
      <c r="I88" s="17"/>
      <c r="J88" s="17"/>
      <c r="K88" s="17"/>
      <c r="L88" s="17"/>
      <c r="M88" s="17"/>
      <c r="N88" s="17"/>
      <c r="AA88" s="175" t="s">
        <v>79</v>
      </c>
      <c r="AB88" s="175">
        <f>IF(AND(AB74=1,I79&gt;3),4,I79)</f>
        <v>0</v>
      </c>
      <c r="AC88" s="175">
        <f>IF(AND(AC74=1,I79&gt;3),4,I79)</f>
        <v>0</v>
      </c>
    </row>
    <row r="89" spans="1:32" hidden="1" x14ac:dyDescent="0.2">
      <c r="A89" s="17"/>
      <c r="B89" s="17"/>
      <c r="C89" s="17"/>
      <c r="D89" s="17"/>
      <c r="E89" s="17"/>
      <c r="F89" s="17"/>
      <c r="G89" s="17"/>
      <c r="H89" s="17"/>
      <c r="I89" s="17"/>
      <c r="J89" s="17"/>
      <c r="K89" s="17"/>
      <c r="L89" s="17"/>
      <c r="M89" s="17"/>
      <c r="N89" s="17"/>
      <c r="AA89" s="175" t="s">
        <v>80</v>
      </c>
      <c r="AB89" s="175">
        <f>IF(AND(AB74=0,I79&gt;1),2,I79)</f>
        <v>0</v>
      </c>
      <c r="AC89" s="175">
        <f>IF(AND(AC74=0,I79&gt;1),2,I79)</f>
        <v>0</v>
      </c>
    </row>
    <row r="90" spans="1:32" hidden="1" x14ac:dyDescent="0.2">
      <c r="A90" s="17"/>
      <c r="B90" s="17"/>
      <c r="C90" s="17"/>
      <c r="D90" s="17"/>
      <c r="E90" s="17"/>
      <c r="F90" s="17"/>
      <c r="G90" s="17"/>
      <c r="H90" s="17"/>
      <c r="I90" s="17"/>
      <c r="J90" s="17"/>
      <c r="K90" s="17"/>
      <c r="L90" s="17"/>
      <c r="M90" s="17"/>
      <c r="N90" s="17"/>
    </row>
    <row r="91" spans="1:32" hidden="1" x14ac:dyDescent="0.2">
      <c r="A91" s="17"/>
      <c r="B91" s="17"/>
      <c r="C91" s="17"/>
      <c r="D91" s="17"/>
      <c r="E91" s="17"/>
      <c r="F91" s="17"/>
      <c r="G91" s="17"/>
      <c r="H91" s="17"/>
      <c r="I91" s="17"/>
      <c r="J91" s="17"/>
      <c r="K91" s="17"/>
      <c r="L91" s="17"/>
      <c r="M91" s="17"/>
      <c r="N91" s="17"/>
    </row>
    <row r="92" spans="1:32" hidden="1" x14ac:dyDescent="0.2">
      <c r="A92" s="17"/>
      <c r="B92" s="17"/>
      <c r="C92" s="17"/>
      <c r="D92" s="17"/>
      <c r="E92" s="17"/>
      <c r="F92" s="17"/>
      <c r="G92" s="17"/>
      <c r="H92" s="17"/>
      <c r="I92" s="17"/>
      <c r="J92" s="17"/>
      <c r="K92" s="17"/>
      <c r="L92" s="17"/>
      <c r="M92" s="17"/>
      <c r="N92" s="17"/>
    </row>
    <row r="93" spans="1:32" hidden="1" x14ac:dyDescent="0.2">
      <c r="A93" s="17"/>
      <c r="B93" s="17"/>
      <c r="C93" s="17"/>
      <c r="D93" s="17"/>
      <c r="E93" s="17"/>
      <c r="F93" s="17"/>
      <c r="G93" s="17"/>
      <c r="H93" s="17"/>
      <c r="I93" s="17"/>
      <c r="J93" s="17"/>
      <c r="K93" s="17"/>
      <c r="L93" s="17"/>
      <c r="M93" s="17"/>
      <c r="N93" s="17"/>
    </row>
    <row r="94" spans="1:32" hidden="1" x14ac:dyDescent="0.2">
      <c r="A94" s="17"/>
      <c r="B94" s="17"/>
      <c r="C94" s="17"/>
      <c r="D94" s="17"/>
      <c r="E94" s="17"/>
      <c r="F94" s="17"/>
      <c r="G94" s="17"/>
      <c r="H94" s="17"/>
      <c r="I94" s="17"/>
      <c r="J94" s="17"/>
      <c r="K94" s="17"/>
      <c r="L94" s="17"/>
      <c r="M94" s="17"/>
      <c r="N94" s="17"/>
    </row>
    <row r="95" spans="1:32" hidden="1" x14ac:dyDescent="0.2">
      <c r="A95" s="17"/>
      <c r="B95" s="17"/>
      <c r="C95" s="17"/>
      <c r="D95" s="17"/>
      <c r="E95" s="17"/>
      <c r="F95" s="17"/>
      <c r="G95" s="17"/>
      <c r="H95" s="17"/>
      <c r="I95" s="17"/>
      <c r="J95" s="17"/>
      <c r="K95" s="17"/>
      <c r="L95" s="17"/>
      <c r="M95" s="17"/>
      <c r="N95" s="17"/>
    </row>
    <row r="96" spans="1:32" hidden="1" x14ac:dyDescent="0.2">
      <c r="A96" s="17"/>
      <c r="B96" s="17"/>
      <c r="C96" s="17"/>
      <c r="D96" s="17"/>
      <c r="E96" s="17"/>
      <c r="F96" s="17"/>
      <c r="G96" s="17"/>
      <c r="H96" s="17"/>
      <c r="I96" s="17"/>
      <c r="J96" s="17"/>
      <c r="K96" s="17"/>
      <c r="L96" s="17"/>
      <c r="M96" s="17"/>
      <c r="N96" s="17"/>
    </row>
    <row r="97" spans="1:14" hidden="1" x14ac:dyDescent="0.2">
      <c r="A97" s="17"/>
      <c r="B97" s="17"/>
      <c r="C97" s="17"/>
      <c r="D97" s="17"/>
      <c r="E97" s="17"/>
      <c r="F97" s="17"/>
      <c r="G97" s="17"/>
      <c r="H97" s="17"/>
      <c r="I97" s="17"/>
      <c r="J97" s="17"/>
      <c r="K97" s="17"/>
      <c r="L97" s="17"/>
      <c r="M97" s="17"/>
      <c r="N97" s="17"/>
    </row>
    <row r="98" spans="1:14" hidden="1" x14ac:dyDescent="0.2">
      <c r="A98" s="17"/>
      <c r="B98" s="17"/>
      <c r="C98" s="17"/>
      <c r="D98" s="17"/>
      <c r="E98" s="17"/>
      <c r="F98" s="17"/>
      <c r="G98" s="17"/>
      <c r="H98" s="17"/>
      <c r="I98" s="17"/>
      <c r="J98" s="17"/>
      <c r="K98" s="17"/>
      <c r="L98" s="17"/>
      <c r="M98" s="17"/>
      <c r="N98" s="17"/>
    </row>
    <row r="99" spans="1:14" hidden="1" x14ac:dyDescent="0.2">
      <c r="A99" s="17"/>
      <c r="B99" s="17"/>
      <c r="C99" s="17"/>
      <c r="D99" s="17"/>
      <c r="E99" s="17"/>
      <c r="F99" s="17"/>
      <c r="G99" s="17"/>
      <c r="H99" s="17"/>
      <c r="I99" s="17"/>
      <c r="J99" s="17"/>
      <c r="K99" s="17"/>
      <c r="L99" s="17"/>
      <c r="M99" s="17"/>
      <c r="N99" s="17"/>
    </row>
    <row r="100" spans="1:14" hidden="1" x14ac:dyDescent="0.2">
      <c r="A100" s="17"/>
      <c r="B100" s="17"/>
      <c r="C100" s="17"/>
      <c r="D100" s="17"/>
      <c r="E100" s="17"/>
      <c r="F100" s="17"/>
      <c r="G100" s="17"/>
      <c r="H100" s="17"/>
      <c r="I100" s="17"/>
      <c r="J100" s="17"/>
      <c r="K100" s="17"/>
      <c r="L100" s="17"/>
      <c r="M100" s="17"/>
      <c r="N100" s="17"/>
    </row>
    <row r="101" spans="1:14" hidden="1" x14ac:dyDescent="0.2">
      <c r="A101" s="17"/>
      <c r="B101" s="17"/>
      <c r="C101" s="17"/>
      <c r="D101" s="17"/>
      <c r="E101" s="17"/>
      <c r="F101" s="17"/>
      <c r="G101" s="17"/>
      <c r="H101" s="17"/>
      <c r="I101" s="17"/>
      <c r="J101" s="17"/>
      <c r="K101" s="17"/>
      <c r="L101" s="17"/>
      <c r="M101" s="17"/>
      <c r="N101" s="17"/>
    </row>
    <row r="102" spans="1:14" hidden="1" x14ac:dyDescent="0.2">
      <c r="A102" s="17"/>
      <c r="B102" s="17"/>
      <c r="C102" s="17"/>
      <c r="D102" s="17"/>
      <c r="E102" s="17"/>
      <c r="F102" s="17"/>
      <c r="G102" s="17"/>
      <c r="H102" s="17"/>
      <c r="I102" s="17"/>
      <c r="J102" s="17"/>
      <c r="K102" s="17"/>
      <c r="L102" s="17"/>
      <c r="M102" s="17"/>
      <c r="N102" s="17"/>
    </row>
    <row r="103" spans="1:14" hidden="1" x14ac:dyDescent="0.2">
      <c r="A103" s="17"/>
      <c r="B103" s="17"/>
      <c r="C103" s="17"/>
      <c r="D103" s="17"/>
      <c r="E103" s="17"/>
      <c r="F103" s="17"/>
      <c r="G103" s="17"/>
      <c r="H103" s="17"/>
      <c r="I103" s="17"/>
      <c r="J103" s="17"/>
      <c r="K103" s="17"/>
      <c r="L103" s="17"/>
      <c r="M103" s="17"/>
      <c r="N103" s="17"/>
    </row>
    <row r="104" spans="1:14" hidden="1" x14ac:dyDescent="0.2">
      <c r="A104" s="17"/>
      <c r="B104" s="17"/>
      <c r="C104" s="17"/>
      <c r="D104" s="17"/>
      <c r="E104" s="17"/>
      <c r="F104" s="17"/>
      <c r="G104" s="17"/>
      <c r="H104" s="17"/>
      <c r="I104" s="17"/>
      <c r="J104" s="17"/>
      <c r="K104" s="17"/>
      <c r="L104" s="17"/>
      <c r="M104" s="17"/>
      <c r="N104" s="17"/>
    </row>
    <row r="105" spans="1:14" hidden="1" x14ac:dyDescent="0.2">
      <c r="A105" s="17"/>
      <c r="B105" s="17"/>
      <c r="C105" s="17"/>
      <c r="D105" s="17"/>
      <c r="E105" s="17"/>
      <c r="F105" s="17"/>
      <c r="G105" s="17"/>
      <c r="H105" s="17"/>
      <c r="I105" s="17"/>
      <c r="J105" s="17"/>
      <c r="K105" s="17"/>
      <c r="L105" s="17"/>
      <c r="M105" s="17"/>
      <c r="N105" s="17"/>
    </row>
    <row r="106" spans="1:14" hidden="1" x14ac:dyDescent="0.2">
      <c r="A106" s="17"/>
      <c r="B106" s="17"/>
      <c r="C106" s="17"/>
      <c r="D106" s="17"/>
      <c r="E106" s="17"/>
      <c r="F106" s="17"/>
      <c r="G106" s="17"/>
      <c r="H106" s="17"/>
      <c r="I106" s="17"/>
      <c r="J106" s="17"/>
      <c r="K106" s="17"/>
      <c r="L106" s="17"/>
      <c r="M106" s="17"/>
      <c r="N106" s="17"/>
    </row>
    <row r="107" spans="1:14" hidden="1" x14ac:dyDescent="0.2">
      <c r="A107" s="17"/>
      <c r="B107" s="17"/>
      <c r="C107" s="17"/>
      <c r="D107" s="17"/>
      <c r="E107" s="17"/>
      <c r="F107" s="17"/>
      <c r="G107" s="17"/>
      <c r="H107" s="17"/>
      <c r="I107" s="17"/>
      <c r="J107" s="17"/>
      <c r="K107" s="17"/>
      <c r="L107" s="17"/>
      <c r="M107" s="17"/>
      <c r="N107" s="17"/>
    </row>
    <row r="108" spans="1:14" hidden="1" x14ac:dyDescent="0.2">
      <c r="A108" s="17"/>
      <c r="B108" s="17"/>
      <c r="C108" s="17"/>
      <c r="D108" s="17"/>
      <c r="E108" s="17"/>
      <c r="F108" s="17"/>
      <c r="G108" s="17"/>
      <c r="H108" s="17"/>
      <c r="I108" s="17"/>
      <c r="J108" s="17"/>
      <c r="K108" s="17"/>
      <c r="L108" s="17"/>
      <c r="M108" s="17"/>
      <c r="N108" s="17"/>
    </row>
    <row r="109" spans="1:14" hidden="1" x14ac:dyDescent="0.2">
      <c r="A109" s="17"/>
      <c r="B109" s="17"/>
      <c r="C109" s="17"/>
      <c r="D109" s="17"/>
      <c r="E109" s="17"/>
      <c r="F109" s="17"/>
      <c r="G109" s="17"/>
      <c r="H109" s="17"/>
      <c r="I109" s="17"/>
      <c r="J109" s="17"/>
      <c r="K109" s="17"/>
      <c r="L109" s="17"/>
      <c r="M109" s="17"/>
      <c r="N109" s="17"/>
    </row>
    <row r="110" spans="1:14" hidden="1" x14ac:dyDescent="0.2">
      <c r="A110" s="17"/>
      <c r="B110" s="17"/>
      <c r="C110" s="17"/>
      <c r="D110" s="17"/>
      <c r="E110" s="17"/>
      <c r="F110" s="17"/>
      <c r="G110" s="17"/>
      <c r="H110" s="17"/>
      <c r="I110" s="17"/>
      <c r="J110" s="17"/>
      <c r="K110" s="17"/>
      <c r="L110" s="17"/>
      <c r="M110" s="17"/>
      <c r="N110" s="17"/>
    </row>
    <row r="111" spans="1:14" hidden="1" x14ac:dyDescent="0.2">
      <c r="A111" s="17"/>
      <c r="B111" s="17"/>
      <c r="C111" s="17"/>
      <c r="D111" s="17"/>
      <c r="E111" s="17"/>
      <c r="F111" s="17"/>
      <c r="G111" s="17"/>
      <c r="H111" s="17"/>
      <c r="I111" s="17"/>
      <c r="J111" s="17"/>
      <c r="K111" s="17"/>
      <c r="L111" s="17"/>
      <c r="M111" s="17"/>
      <c r="N111" s="17"/>
    </row>
    <row r="112" spans="1:14" hidden="1" x14ac:dyDescent="0.2">
      <c r="A112" s="17"/>
      <c r="B112" s="17"/>
      <c r="C112" s="17"/>
      <c r="D112" s="17"/>
      <c r="E112" s="17"/>
      <c r="F112" s="17"/>
      <c r="G112" s="17"/>
      <c r="H112" s="17"/>
      <c r="I112" s="17"/>
      <c r="J112" s="17"/>
      <c r="K112" s="17"/>
      <c r="L112" s="17"/>
      <c r="M112" s="17"/>
      <c r="N112" s="17"/>
    </row>
    <row r="113" spans="1:14" hidden="1" x14ac:dyDescent="0.2">
      <c r="A113" s="17"/>
      <c r="B113" s="17"/>
      <c r="C113" s="17"/>
      <c r="D113" s="17"/>
      <c r="E113" s="17"/>
      <c r="F113" s="17"/>
      <c r="G113" s="17"/>
      <c r="H113" s="17"/>
      <c r="I113" s="17"/>
      <c r="J113" s="17"/>
      <c r="K113" s="17"/>
      <c r="L113" s="17"/>
      <c r="M113" s="17"/>
      <c r="N113" s="17"/>
    </row>
    <row r="114" spans="1:14" hidden="1" x14ac:dyDescent="0.2">
      <c r="A114" s="17"/>
      <c r="B114" s="17"/>
      <c r="C114" s="17"/>
      <c r="D114" s="17"/>
      <c r="E114" s="17"/>
      <c r="F114" s="17"/>
      <c r="G114" s="17"/>
      <c r="H114" s="17"/>
      <c r="I114" s="17"/>
      <c r="J114" s="17"/>
      <c r="K114" s="17"/>
      <c r="L114" s="17"/>
      <c r="M114" s="17"/>
      <c r="N114" s="17"/>
    </row>
    <row r="115" spans="1:14" hidden="1" x14ac:dyDescent="0.2">
      <c r="A115" s="17"/>
      <c r="B115" s="17"/>
      <c r="C115" s="17"/>
      <c r="D115" s="17"/>
      <c r="E115" s="17"/>
      <c r="F115" s="17"/>
      <c r="G115" s="17"/>
      <c r="H115" s="17"/>
      <c r="I115" s="17"/>
      <c r="J115" s="17"/>
      <c r="K115" s="17"/>
      <c r="L115" s="17"/>
      <c r="M115" s="17"/>
      <c r="N115" s="17"/>
    </row>
    <row r="116" spans="1:14" hidden="1" x14ac:dyDescent="0.2">
      <c r="A116" s="17"/>
      <c r="B116" s="17"/>
      <c r="C116" s="17"/>
      <c r="D116" s="17"/>
      <c r="E116" s="17"/>
      <c r="F116" s="17"/>
      <c r="G116" s="17"/>
      <c r="H116" s="17"/>
      <c r="I116" s="17"/>
      <c r="J116" s="17"/>
      <c r="K116" s="17"/>
      <c r="L116" s="17"/>
      <c r="M116" s="17"/>
      <c r="N116" s="17"/>
    </row>
    <row r="117" spans="1:14" hidden="1" x14ac:dyDescent="0.2">
      <c r="A117" s="17"/>
      <c r="B117" s="17"/>
      <c r="C117" s="17"/>
      <c r="D117" s="17"/>
      <c r="E117" s="17"/>
      <c r="F117" s="17"/>
      <c r="G117" s="17"/>
      <c r="H117" s="17"/>
      <c r="I117" s="17"/>
      <c r="J117" s="17"/>
      <c r="K117" s="17"/>
      <c r="L117" s="17"/>
      <c r="M117" s="17"/>
      <c r="N117" s="17"/>
    </row>
    <row r="118" spans="1:14" hidden="1" x14ac:dyDescent="0.2">
      <c r="A118" s="17"/>
      <c r="B118" s="17"/>
      <c r="C118" s="17"/>
      <c r="D118" s="17"/>
      <c r="E118" s="17"/>
      <c r="F118" s="17"/>
      <c r="G118" s="17"/>
      <c r="H118" s="17"/>
      <c r="I118" s="17"/>
      <c r="J118" s="17"/>
      <c r="K118" s="17"/>
      <c r="L118" s="17"/>
      <c r="M118" s="17"/>
      <c r="N118" s="17"/>
    </row>
    <row r="119" spans="1:14" hidden="1" x14ac:dyDescent="0.2">
      <c r="A119" s="17"/>
      <c r="B119" s="17"/>
      <c r="C119" s="17"/>
      <c r="D119" s="17"/>
      <c r="E119" s="17"/>
      <c r="F119" s="17"/>
      <c r="G119" s="17"/>
      <c r="H119" s="17"/>
      <c r="I119" s="17"/>
      <c r="J119" s="17"/>
      <c r="K119" s="17"/>
      <c r="L119" s="17"/>
      <c r="M119" s="17"/>
      <c r="N119" s="17"/>
    </row>
    <row r="120" spans="1:14" hidden="1" x14ac:dyDescent="0.2">
      <c r="A120" s="17"/>
      <c r="B120" s="17"/>
      <c r="C120" s="17"/>
      <c r="D120" s="17"/>
      <c r="E120" s="17"/>
      <c r="F120" s="17"/>
      <c r="G120" s="17"/>
      <c r="H120" s="17"/>
      <c r="I120" s="17"/>
      <c r="J120" s="17"/>
      <c r="K120" s="17"/>
      <c r="L120" s="17"/>
      <c r="M120" s="17"/>
      <c r="N120" s="17"/>
    </row>
    <row r="121" spans="1:14" hidden="1" x14ac:dyDescent="0.2">
      <c r="A121" s="17"/>
      <c r="B121" s="17"/>
      <c r="C121" s="17"/>
      <c r="D121" s="17"/>
      <c r="E121" s="17"/>
      <c r="F121" s="17"/>
      <c r="G121" s="17"/>
      <c r="H121" s="17"/>
      <c r="I121" s="17"/>
      <c r="J121" s="17"/>
      <c r="K121" s="17"/>
      <c r="L121" s="17"/>
      <c r="M121" s="17"/>
      <c r="N121" s="17"/>
    </row>
  </sheetData>
  <sheetProtection algorithmName="SHA-512" hashValue="40BPfC7eRUP5sgM71OqVy2e41dDdxLnBEkiX2fETjyKhC/YC7205wQxwdJA/+A5cPtuEE829aqu8qkHRS/xxQA==" saltValue="GDLOswTC6Rvp6r6/r7U+hw==" spinCount="100000" sheet="1" objects="1" scenarios="1"/>
  <mergeCells count="98">
    <mergeCell ref="A77:B77"/>
    <mergeCell ref="C77:I77"/>
    <mergeCell ref="A78:B78"/>
    <mergeCell ref="C78:I78"/>
    <mergeCell ref="P79:S85"/>
    <mergeCell ref="A80:B80"/>
    <mergeCell ref="C80:H80"/>
    <mergeCell ref="A81:B81"/>
    <mergeCell ref="C81:H81"/>
    <mergeCell ref="A82:H82"/>
    <mergeCell ref="A83:H83"/>
    <mergeCell ref="A85:F85"/>
    <mergeCell ref="G85:N85"/>
    <mergeCell ref="A79:B79"/>
    <mergeCell ref="C79:H79"/>
    <mergeCell ref="A73:B73"/>
    <mergeCell ref="C73:M73"/>
    <mergeCell ref="A75:I75"/>
    <mergeCell ref="J75:K75"/>
    <mergeCell ref="A76:B76"/>
    <mergeCell ref="A70:B70"/>
    <mergeCell ref="C70:N70"/>
    <mergeCell ref="A72:B72"/>
    <mergeCell ref="C72:M72"/>
    <mergeCell ref="A71:B71"/>
    <mergeCell ref="C71:E71"/>
    <mergeCell ref="G71:N71"/>
    <mergeCell ref="P60:S66"/>
    <mergeCell ref="A61:B61"/>
    <mergeCell ref="C61:H61"/>
    <mergeCell ref="A62:B62"/>
    <mergeCell ref="C62:H62"/>
    <mergeCell ref="A63:H63"/>
    <mergeCell ref="A64:H64"/>
    <mergeCell ref="A66:F66"/>
    <mergeCell ref="G66:N66"/>
    <mergeCell ref="A60:B60"/>
    <mergeCell ref="C60:H60"/>
    <mergeCell ref="A68:N68"/>
    <mergeCell ref="A69:B69"/>
    <mergeCell ref="A57:B57"/>
    <mergeCell ref="A58:B58"/>
    <mergeCell ref="C58:I58"/>
    <mergeCell ref="A59:B59"/>
    <mergeCell ref="C59:I59"/>
    <mergeCell ref="C69:N69"/>
    <mergeCell ref="A53:B53"/>
    <mergeCell ref="C53:M53"/>
    <mergeCell ref="A54:B54"/>
    <mergeCell ref="C54:M54"/>
    <mergeCell ref="A56:I56"/>
    <mergeCell ref="J56:K56"/>
    <mergeCell ref="A52:B52"/>
    <mergeCell ref="C52:N52"/>
    <mergeCell ref="A42:N42"/>
    <mergeCell ref="A43:N45"/>
    <mergeCell ref="A46:B47"/>
    <mergeCell ref="C46:I47"/>
    <mergeCell ref="J46:K47"/>
    <mergeCell ref="L46:N47"/>
    <mergeCell ref="A49:N49"/>
    <mergeCell ref="A50:B50"/>
    <mergeCell ref="C50:N50"/>
    <mergeCell ref="A51:B51"/>
    <mergeCell ref="C51:N51"/>
    <mergeCell ref="A35:N35"/>
    <mergeCell ref="A36:N39"/>
    <mergeCell ref="A40:B41"/>
    <mergeCell ref="C40:I41"/>
    <mergeCell ref="J40:K41"/>
    <mergeCell ref="L40:N41"/>
    <mergeCell ref="A34:N34"/>
    <mergeCell ref="A12:N13"/>
    <mergeCell ref="A14:N14"/>
    <mergeCell ref="A16:C16"/>
    <mergeCell ref="D16:E16"/>
    <mergeCell ref="A17:C17"/>
    <mergeCell ref="A18:C18"/>
    <mergeCell ref="A19:C19"/>
    <mergeCell ref="D21:E21"/>
    <mergeCell ref="A22:C22"/>
    <mergeCell ref="D22:E22"/>
    <mergeCell ref="A25:N32"/>
    <mergeCell ref="A9:C9"/>
    <mergeCell ref="D9:H9"/>
    <mergeCell ref="I9:L9"/>
    <mergeCell ref="M9:N9"/>
    <mergeCell ref="A10:C10"/>
    <mergeCell ref="D10:H10"/>
    <mergeCell ref="I10:L10"/>
    <mergeCell ref="M10:N10"/>
    <mergeCell ref="A5:N6"/>
    <mergeCell ref="A7:L7"/>
    <mergeCell ref="M7:N7"/>
    <mergeCell ref="A8:C8"/>
    <mergeCell ref="D8:H8"/>
    <mergeCell ref="I8:L8"/>
    <mergeCell ref="M8:N8"/>
  </mergeCells>
  <dataValidations count="7">
    <dataValidation type="whole" allowBlank="1" showInputMessage="1" showErrorMessage="1" sqref="G57 I57 G76 I76" xr:uid="{3EA2E291-4A21-234E-8400-80F3C50FD2FE}">
      <formula1>0</formula1>
      <formula2>59</formula2>
    </dataValidation>
    <dataValidation type="whole" allowBlank="1" showInputMessage="1" showErrorMessage="1" error="Award a mark 0 to 8." sqref="L79:N81 L60:N62 I60:I62 I79:I81" xr:uid="{EAFB2669-752E-7648-85D0-277B6286A345}">
      <formula1>0</formula1>
      <formula2>8</formula2>
    </dataValidation>
    <dataValidation allowBlank="1" showInputMessage="1" showErrorMessage="1" prompt="This cell cannot be edited. Edit centre and candidate details on the Overview sheet." sqref="D8:H10 M8:N10" xr:uid="{76DB79ED-495D-DA47-B1D0-A6DE58A02F8E}"/>
    <dataValidation allowBlank="1" showInputMessage="1" showErrorMessage="1" prompt="This cell cannot be edited. Input difficulty level and assessment grid marks in cells above." sqref="I82:I83 I63:I64" xr:uid="{3155267F-E619-844A-8295-0DABC8DBC095}"/>
    <dataValidation allowBlank="1" showInputMessage="1" showErrorMessage="1" prompt="This cell cannot be edited._x000a__x000a_Annotate comments, performance length, difficulty levels and marks on Solo and Ensemble pages (2 &amp; 3) below." sqref="D17:E19 D22:E22" xr:uid="{9E913351-F99D-BF4E-AC0E-B71A0EF7935E}"/>
    <dataValidation allowBlank="1" showInputMessage="1" showErrorMessage="1" prompt="To start new a line press ALT + RETURN." sqref="A25:N32" xr:uid="{7F8E6E8A-21CB-AF4F-8E4E-AE0AC811731E}"/>
    <dataValidation allowBlank="1" showInputMessage="1" showErrorMessage="1" prompt="To start a new line press ALT + RETURN." sqref="C59:I59 C60:H62 C78:I78 C79:H81" xr:uid="{CDAC50CA-4E57-E346-BDB7-6761E3FEFFD8}"/>
  </dataValidations>
  <pageMargins left="0.39370078740157483" right="0.39370078740157483" top="0.59055118110236227" bottom="0.59055118110236227" header="0.31496062992125984" footer="0.31496062992125984"/>
  <pageSetup paperSize="9" fitToWidth="0" fitToHeight="0" orientation="portrait" r:id="rId1"/>
  <headerFooter>
    <oddHeader xml:space="preserve">&amp;C&amp;"System Font,Regular"&amp;10&amp;K000000 </oddHeader>
    <oddFooter xml:space="preserve">&amp;C </oddFooter>
  </headerFooter>
  <rowBreaks count="2" manualBreakCount="2">
    <brk id="48" max="16383" man="1"/>
    <brk id="67"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DD4E764-C468-F34C-AC0A-8764EED1525B}">
          <x14:formula1>
            <xm:f>Pulldown!$E$2:$E$8</xm:f>
          </x14:formula1>
          <xm:sqref>L58:N58 L77:N77</xm:sqref>
        </x14:dataValidation>
        <x14:dataValidation type="list" allowBlank="1" showInputMessage="1" showErrorMessage="1" xr:uid="{41387A49-ABB7-7146-9DBB-14C8ED4E3917}">
          <x14:formula1>
            <xm:f>Pulldown!$C$2:$C$8</xm:f>
          </x14:formula1>
          <xm:sqref>C77:I77 C58:I58</xm:sqref>
        </x14:dataValidation>
        <x14:dataValidation type="list" allowBlank="1" showInputMessage="1" showErrorMessage="1" xr:uid="{1EDE2B5B-EB98-0346-B2EF-E702DC7F8C21}">
          <x14:formula1>
            <xm:f>Pulldown!$A$2:$A$8</xm:f>
          </x14:formula1>
          <xm:sqref>C53:M53 C72:M72</xm:sqref>
        </x14:dataValidation>
        <x14:dataValidation type="list" allowBlank="1" showInputMessage="1" showErrorMessage="1" xr:uid="{B0256B9E-D6C7-2941-8381-E93378212065}">
          <x14:formula1>
            <xm:f>Pulldown!$B$2:$B$7</xm:f>
          </x14:formula1>
          <xm:sqref>C54:M54 C73:M73</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5AB6BE-053F-454D-ABEB-EC013D7083D3}">
  <sheetPr codeName="Sheet18"/>
  <dimension ref="A1:AF121"/>
  <sheetViews>
    <sheetView showGridLines="0" showRowColHeaders="0" showRuler="0" showWhiteSpace="0" view="pageLayout" zoomScaleNormal="100" workbookViewId="0"/>
  </sheetViews>
  <sheetFormatPr baseColWidth="10" defaultColWidth="0" defaultRowHeight="15" customHeight="1" zeroHeight="1" x14ac:dyDescent="0.2"/>
  <cols>
    <col min="1" max="3" width="6.83203125" style="2" customWidth="1"/>
    <col min="4" max="6" width="8" style="2" customWidth="1"/>
    <col min="7" max="8" width="6.5" style="2" customWidth="1"/>
    <col min="9" max="9" width="5" style="2" customWidth="1"/>
    <col min="10" max="10" width="2.83203125" style="2" customWidth="1"/>
    <col min="11" max="11" width="5" style="2" customWidth="1"/>
    <col min="12" max="14" width="5.5" style="2" bestFit="1" customWidth="1"/>
    <col min="15" max="16" width="8.83203125" style="2" customWidth="1"/>
    <col min="17" max="18" width="8.5" style="2" customWidth="1"/>
    <col min="19" max="19" width="8" style="2" customWidth="1"/>
    <col min="20" max="20" width="9.83203125" style="2" customWidth="1"/>
    <col min="21" max="24" width="8.5" style="2" customWidth="1"/>
    <col min="25" max="26" width="8.83203125" style="2" hidden="1" customWidth="1"/>
    <col min="27" max="32" width="8.83203125" style="94" hidden="1" customWidth="1"/>
    <col min="33" max="16384" width="8.83203125" style="2" hidden="1"/>
  </cols>
  <sheetData>
    <row r="1" spans="1:31" ht="19" customHeight="1" x14ac:dyDescent="0.2">
      <c r="A1" s="182"/>
      <c r="B1" s="1"/>
      <c r="C1" s="1"/>
      <c r="D1" s="1"/>
      <c r="E1" s="1"/>
      <c r="F1" s="1"/>
      <c r="G1" s="1"/>
      <c r="H1" s="1"/>
      <c r="I1" s="1"/>
      <c r="J1" s="1"/>
      <c r="K1" s="1"/>
      <c r="L1" s="1"/>
      <c r="M1" s="1"/>
      <c r="N1" s="177">
        <v>14</v>
      </c>
    </row>
    <row r="2" spans="1:31" ht="15" customHeight="1" x14ac:dyDescent="0.2">
      <c r="A2" s="1"/>
      <c r="B2" s="1"/>
      <c r="C2" s="1"/>
      <c r="D2" s="1"/>
      <c r="E2" s="1"/>
      <c r="F2" s="1"/>
      <c r="G2" s="1"/>
      <c r="H2" s="1"/>
      <c r="I2" s="1"/>
      <c r="J2" s="1"/>
      <c r="K2" s="1"/>
      <c r="L2" s="1"/>
      <c r="M2" s="1"/>
      <c r="N2" s="1"/>
      <c r="AB2" s="174"/>
      <c r="AC2" s="174"/>
      <c r="AD2" s="174"/>
      <c r="AE2" s="174"/>
    </row>
    <row r="3" spans="1:31" ht="15" customHeight="1" x14ac:dyDescent="0.2">
      <c r="A3" s="4"/>
      <c r="B3" s="4"/>
      <c r="C3" s="4"/>
      <c r="D3" s="4"/>
      <c r="E3" s="4"/>
      <c r="F3" s="4"/>
      <c r="G3" s="4"/>
      <c r="H3" s="4"/>
      <c r="I3" s="4"/>
      <c r="J3" s="4"/>
      <c r="K3" s="4"/>
      <c r="L3" s="4"/>
      <c r="M3" s="5"/>
      <c r="N3" s="5"/>
      <c r="AB3" s="174"/>
      <c r="AC3" s="174"/>
      <c r="AD3" s="174"/>
      <c r="AE3" s="174"/>
    </row>
    <row r="4" spans="1:31" ht="15" customHeight="1" thickBot="1" x14ac:dyDescent="0.25">
      <c r="AB4" s="174"/>
      <c r="AC4" s="174"/>
      <c r="AD4" s="174"/>
      <c r="AE4" s="174"/>
    </row>
    <row r="5" spans="1:31" ht="15" customHeight="1" x14ac:dyDescent="0.2">
      <c r="A5" s="390" t="s">
        <v>20</v>
      </c>
      <c r="B5" s="391"/>
      <c r="C5" s="391"/>
      <c r="D5" s="391"/>
      <c r="E5" s="391"/>
      <c r="F5" s="391"/>
      <c r="G5" s="391"/>
      <c r="H5" s="391"/>
      <c r="I5" s="391"/>
      <c r="J5" s="391"/>
      <c r="K5" s="391"/>
      <c r="L5" s="391"/>
      <c r="M5" s="391"/>
      <c r="N5" s="392"/>
      <c r="AB5" s="174"/>
      <c r="AC5" s="174"/>
      <c r="AD5" s="174"/>
      <c r="AE5" s="174"/>
    </row>
    <row r="6" spans="1:31" ht="15" customHeight="1" x14ac:dyDescent="0.2">
      <c r="A6" s="393"/>
      <c r="B6" s="394"/>
      <c r="C6" s="394"/>
      <c r="D6" s="394"/>
      <c r="E6" s="394"/>
      <c r="F6" s="394"/>
      <c r="G6" s="394"/>
      <c r="H6" s="394"/>
      <c r="I6" s="394"/>
      <c r="J6" s="394"/>
      <c r="K6" s="394"/>
      <c r="L6" s="394"/>
      <c r="M6" s="394"/>
      <c r="N6" s="395"/>
      <c r="AB6" s="174"/>
      <c r="AC6" s="174"/>
      <c r="AD6" s="174"/>
    </row>
    <row r="7" spans="1:31" ht="15" customHeight="1" x14ac:dyDescent="0.2">
      <c r="A7" s="396" t="s">
        <v>21</v>
      </c>
      <c r="B7" s="397"/>
      <c r="C7" s="397"/>
      <c r="D7" s="397"/>
      <c r="E7" s="397"/>
      <c r="F7" s="397"/>
      <c r="G7" s="397"/>
      <c r="H7" s="397"/>
      <c r="I7" s="397"/>
      <c r="J7" s="397"/>
      <c r="K7" s="397"/>
      <c r="L7" s="397"/>
      <c r="M7" s="398" t="s">
        <v>22</v>
      </c>
      <c r="N7" s="399"/>
      <c r="AB7" s="174"/>
      <c r="AC7" s="174"/>
      <c r="AD7" s="174"/>
    </row>
    <row r="8" spans="1:31" ht="15" customHeight="1" x14ac:dyDescent="0.2">
      <c r="A8" s="344" t="s">
        <v>3</v>
      </c>
      <c r="B8" s="345"/>
      <c r="C8" s="345"/>
      <c r="D8" s="371" t="str">
        <f>IF(Overview!C6="","",MID(Overview!C6,1,35))</f>
        <v/>
      </c>
      <c r="E8" s="372"/>
      <c r="F8" s="372"/>
      <c r="G8" s="372"/>
      <c r="H8" s="373"/>
      <c r="I8" s="222" t="s">
        <v>5</v>
      </c>
      <c r="J8" s="223"/>
      <c r="K8" s="223"/>
      <c r="L8" s="224"/>
      <c r="M8" s="400" t="str">
        <f>IF(Overview!C7="","",Overview!C7)</f>
        <v/>
      </c>
      <c r="N8" s="401"/>
      <c r="AB8" s="174"/>
      <c r="AD8" s="174"/>
    </row>
    <row r="9" spans="1:31" ht="15" customHeight="1" x14ac:dyDescent="0.2">
      <c r="A9" s="344" t="s">
        <v>6</v>
      </c>
      <c r="B9" s="345"/>
      <c r="C9" s="345"/>
      <c r="D9" s="371" t="str">
        <f>IF(VLOOKUP(N1,Overview!A11:B40,2,0)="","",MID(VLOOKUP(N1,Overview!A11:B40,2,0),1,35))</f>
        <v/>
      </c>
      <c r="E9" s="372"/>
      <c r="F9" s="372"/>
      <c r="G9" s="372"/>
      <c r="H9" s="373"/>
      <c r="I9" s="222" t="s">
        <v>7</v>
      </c>
      <c r="J9" s="223"/>
      <c r="K9" s="223"/>
      <c r="L9" s="224"/>
      <c r="M9" s="214" t="str">
        <f>IF(VLOOKUP(N1,Overview!A11:C40,3,0)="","",(VLOOKUP(N1,Overview!A11:C40,3,0)))</f>
        <v/>
      </c>
      <c r="N9" s="215"/>
    </row>
    <row r="10" spans="1:31" ht="15" customHeight="1" x14ac:dyDescent="0.2">
      <c r="A10" s="344" t="s">
        <v>8</v>
      </c>
      <c r="B10" s="345"/>
      <c r="C10" s="345"/>
      <c r="D10" s="371" t="str">
        <f>IF(VLOOKUP(N1,Overview!A11:D40,4,0)="","",MID(VLOOKUP(N1,Overview!A11:D40,4,0),1,35))</f>
        <v/>
      </c>
      <c r="E10" s="372"/>
      <c r="F10" s="372"/>
      <c r="G10" s="372"/>
      <c r="H10" s="373"/>
      <c r="I10" s="222" t="s">
        <v>4</v>
      </c>
      <c r="J10" s="223"/>
      <c r="K10" s="223"/>
      <c r="L10" s="224"/>
      <c r="M10" s="214" t="str">
        <f>IF(Overview!I6="","",Overview!I6)</f>
        <v/>
      </c>
      <c r="N10" s="215"/>
    </row>
    <row r="11" spans="1:31" ht="15" customHeight="1" x14ac:dyDescent="0.2">
      <c r="A11" s="60"/>
      <c r="B11" s="6"/>
      <c r="C11" s="6"/>
      <c r="D11" s="6"/>
      <c r="E11" s="6"/>
      <c r="F11" s="6"/>
      <c r="G11" s="7"/>
      <c r="H11" s="7"/>
      <c r="I11" s="7"/>
      <c r="J11" s="8"/>
      <c r="K11" s="8"/>
      <c r="L11" s="8"/>
      <c r="M11" s="8"/>
      <c r="N11" s="61"/>
    </row>
    <row r="12" spans="1:31" ht="15" customHeight="1" x14ac:dyDescent="0.2">
      <c r="A12" s="351" t="s">
        <v>23</v>
      </c>
      <c r="B12" s="352"/>
      <c r="C12" s="352"/>
      <c r="D12" s="352"/>
      <c r="E12" s="352"/>
      <c r="F12" s="352"/>
      <c r="G12" s="352"/>
      <c r="H12" s="352"/>
      <c r="I12" s="352"/>
      <c r="J12" s="352"/>
      <c r="K12" s="352"/>
      <c r="L12" s="352"/>
      <c r="M12" s="352"/>
      <c r="N12" s="353"/>
    </row>
    <row r="13" spans="1:31" ht="15" customHeight="1" x14ac:dyDescent="0.2">
      <c r="A13" s="354"/>
      <c r="B13" s="355"/>
      <c r="C13" s="355"/>
      <c r="D13" s="355"/>
      <c r="E13" s="355"/>
      <c r="F13" s="355"/>
      <c r="G13" s="355"/>
      <c r="H13" s="355"/>
      <c r="I13" s="355"/>
      <c r="J13" s="355"/>
      <c r="K13" s="355"/>
      <c r="L13" s="355"/>
      <c r="M13" s="355"/>
      <c r="N13" s="356"/>
    </row>
    <row r="14" spans="1:31" ht="15" customHeight="1" x14ac:dyDescent="0.2">
      <c r="A14" s="357" t="s">
        <v>24</v>
      </c>
      <c r="B14" s="358"/>
      <c r="C14" s="358"/>
      <c r="D14" s="358"/>
      <c r="E14" s="358"/>
      <c r="F14" s="358"/>
      <c r="G14" s="358"/>
      <c r="H14" s="358"/>
      <c r="I14" s="358"/>
      <c r="J14" s="358"/>
      <c r="K14" s="358"/>
      <c r="L14" s="358"/>
      <c r="M14" s="358"/>
      <c r="N14" s="359"/>
    </row>
    <row r="15" spans="1:31" ht="15" customHeight="1" x14ac:dyDescent="0.2">
      <c r="A15" s="62"/>
      <c r="B15" s="41"/>
      <c r="C15" s="41"/>
      <c r="D15" s="41"/>
      <c r="E15" s="41"/>
      <c r="F15" s="41"/>
      <c r="G15" s="41"/>
      <c r="H15" s="41"/>
      <c r="I15" s="41"/>
      <c r="J15" s="41"/>
      <c r="K15" s="41"/>
      <c r="L15" s="41"/>
      <c r="M15" s="41"/>
      <c r="N15" s="63"/>
    </row>
    <row r="16" spans="1:31" ht="15" customHeight="1" x14ac:dyDescent="0.2">
      <c r="A16" s="360" t="s">
        <v>25</v>
      </c>
      <c r="B16" s="361"/>
      <c r="C16" s="361"/>
      <c r="D16" s="362" t="s">
        <v>26</v>
      </c>
      <c r="E16" s="362"/>
      <c r="F16" s="81" t="s">
        <v>27</v>
      </c>
      <c r="G16" s="82" t="s">
        <v>28</v>
      </c>
      <c r="H16" s="36" t="s">
        <v>29</v>
      </c>
      <c r="N16" s="64"/>
      <c r="AB16" s="94" t="s">
        <v>30</v>
      </c>
      <c r="AC16" s="175"/>
      <c r="AD16" s="94" t="s">
        <v>31</v>
      </c>
    </row>
    <row r="17" spans="1:32" ht="15" customHeight="1" x14ac:dyDescent="0.25">
      <c r="A17" s="363" t="s">
        <v>32</v>
      </c>
      <c r="B17" s="364"/>
      <c r="C17" s="365"/>
      <c r="D17" s="131" t="str">
        <f>AB61</f>
        <v/>
      </c>
      <c r="E17" s="132" t="str">
        <f>AD62</f>
        <v/>
      </c>
      <c r="F17" s="133" t="str">
        <f>AD61</f>
        <v/>
      </c>
      <c r="G17" s="134" t="str">
        <f>AE61</f>
        <v/>
      </c>
      <c r="H17" s="135" t="str">
        <f>AF61</f>
        <v/>
      </c>
      <c r="N17" s="64"/>
      <c r="AB17" s="94" t="s">
        <v>33</v>
      </c>
      <c r="AC17" s="175"/>
    </row>
    <row r="18" spans="1:32" ht="15" customHeight="1" x14ac:dyDescent="0.25">
      <c r="A18" s="363" t="s">
        <v>34</v>
      </c>
      <c r="B18" s="364"/>
      <c r="C18" s="365"/>
      <c r="D18" s="136" t="str">
        <f>AB80</f>
        <v/>
      </c>
      <c r="E18" s="137" t="str">
        <f>AD81</f>
        <v/>
      </c>
      <c r="F18" s="138" t="str">
        <f>AD80</f>
        <v/>
      </c>
      <c r="G18" s="139" t="str">
        <f>AE80</f>
        <v/>
      </c>
      <c r="H18" s="140" t="str">
        <f>AF80</f>
        <v/>
      </c>
      <c r="I18" s="3"/>
      <c r="J18" s="42"/>
      <c r="K18" s="42"/>
      <c r="L18" s="42"/>
      <c r="M18" s="42"/>
      <c r="N18" s="65"/>
      <c r="AB18" s="94">
        <f>AB50+AB52</f>
        <v>0</v>
      </c>
      <c r="AC18" s="175"/>
      <c r="AD18" s="94">
        <f>AD50</f>
        <v>0</v>
      </c>
      <c r="AE18" s="94">
        <f>AE50</f>
        <v>0</v>
      </c>
      <c r="AF18" s="94">
        <f>AF50</f>
        <v>0</v>
      </c>
    </row>
    <row r="19" spans="1:32" ht="30" customHeight="1" x14ac:dyDescent="0.2">
      <c r="A19" s="366" t="s">
        <v>35</v>
      </c>
      <c r="B19" s="367"/>
      <c r="C19" s="368"/>
      <c r="D19" s="141" t="str">
        <f>AB83</f>
        <v/>
      </c>
      <c r="E19" s="142" t="str">
        <f>AC83</f>
        <v/>
      </c>
      <c r="F19" s="143" t="str">
        <f>AD83</f>
        <v/>
      </c>
      <c r="G19" s="144" t="str">
        <f>AE83</f>
        <v/>
      </c>
      <c r="H19" s="145" t="str">
        <f>AF83</f>
        <v/>
      </c>
      <c r="N19" s="64"/>
      <c r="AB19" s="94" t="str">
        <f>IF(AND(G57="",I57=""),"",AB18)</f>
        <v/>
      </c>
      <c r="AC19" s="175"/>
      <c r="AD19" s="94" t="str">
        <f>IF(L57="","",AD18)</f>
        <v/>
      </c>
      <c r="AE19" s="94" t="str">
        <f>IF(M57="","",AE18)</f>
        <v/>
      </c>
      <c r="AF19" s="94" t="str">
        <f>IF(N57="","",AF18)</f>
        <v/>
      </c>
    </row>
    <row r="20" spans="1:32" ht="15" customHeight="1" x14ac:dyDescent="0.2">
      <c r="A20" s="66"/>
      <c r="N20" s="64"/>
      <c r="AB20" s="94" t="s">
        <v>36</v>
      </c>
      <c r="AC20" s="175"/>
    </row>
    <row r="21" spans="1:32" ht="15" customHeight="1" x14ac:dyDescent="0.2">
      <c r="A21" s="67"/>
      <c r="B21" s="9"/>
      <c r="C21" s="10"/>
      <c r="D21" s="369" t="s">
        <v>26</v>
      </c>
      <c r="E21" s="370"/>
      <c r="F21" s="81" t="s">
        <v>27</v>
      </c>
      <c r="G21" s="82" t="s">
        <v>28</v>
      </c>
      <c r="H21" s="36" t="s">
        <v>29</v>
      </c>
      <c r="N21" s="64"/>
      <c r="AB21" s="94">
        <f>AB69+AB71</f>
        <v>0</v>
      </c>
      <c r="AC21" s="175"/>
      <c r="AD21" s="94">
        <f>AD69</f>
        <v>0</v>
      </c>
      <c r="AE21" s="94">
        <f>AE69</f>
        <v>0</v>
      </c>
      <c r="AF21" s="94">
        <f>AF69</f>
        <v>0</v>
      </c>
    </row>
    <row r="22" spans="1:32" ht="30" customHeight="1" x14ac:dyDescent="0.2">
      <c r="A22" s="346" t="s">
        <v>37</v>
      </c>
      <c r="B22" s="347"/>
      <c r="C22" s="348"/>
      <c r="D22" s="349" t="str">
        <f>AB25</f>
        <v/>
      </c>
      <c r="E22" s="350"/>
      <c r="F22" s="146" t="str">
        <f>AD25</f>
        <v/>
      </c>
      <c r="G22" s="147" t="str">
        <f>AE25</f>
        <v/>
      </c>
      <c r="H22" s="148" t="str">
        <f>AF25</f>
        <v/>
      </c>
      <c r="I22" s="43"/>
      <c r="J22" s="43"/>
      <c r="K22" s="43"/>
      <c r="L22" s="43"/>
      <c r="M22" s="43"/>
      <c r="N22" s="68"/>
      <c r="AB22" s="94" t="str">
        <f>IF(AND(G76="",I76=""),"",AB21)</f>
        <v/>
      </c>
      <c r="AC22" s="175"/>
      <c r="AD22" s="94" t="str">
        <f>IF(L76="","",AD21)</f>
        <v/>
      </c>
      <c r="AE22" s="94" t="str">
        <f>IF(M76="","",AE21)</f>
        <v/>
      </c>
      <c r="AF22" s="94" t="str">
        <f>IF(N76="","",AF21)</f>
        <v/>
      </c>
    </row>
    <row r="23" spans="1:32" ht="15" customHeight="1" x14ac:dyDescent="0.2">
      <c r="A23" s="69"/>
      <c r="G23" s="44"/>
      <c r="H23" s="44"/>
      <c r="I23" s="44"/>
      <c r="J23" s="44"/>
      <c r="K23" s="44"/>
      <c r="L23" s="44"/>
      <c r="M23" s="44"/>
      <c r="N23" s="70"/>
      <c r="AB23" s="94" t="s">
        <v>38</v>
      </c>
      <c r="AC23" s="175"/>
    </row>
    <row r="24" spans="1:32" ht="15" customHeight="1" x14ac:dyDescent="0.2">
      <c r="A24" s="71" t="s">
        <v>39</v>
      </c>
      <c r="B24" s="44"/>
      <c r="C24" s="44"/>
      <c r="D24" s="44"/>
      <c r="E24" s="44"/>
      <c r="F24" s="44"/>
      <c r="G24" s="44"/>
      <c r="H24" s="44"/>
      <c r="I24" s="44"/>
      <c r="J24" s="44"/>
      <c r="K24" s="44"/>
      <c r="L24" s="44"/>
      <c r="M24" s="44"/>
      <c r="N24" s="70"/>
      <c r="AB24" s="94">
        <f>AB18+AB21</f>
        <v>0</v>
      </c>
      <c r="AC24" s="175"/>
      <c r="AD24" s="94">
        <f>AD18+AD21</f>
        <v>0</v>
      </c>
      <c r="AE24" s="94">
        <f>AE18+AE21</f>
        <v>0</v>
      </c>
      <c r="AF24" s="94">
        <f>AF18+AF21</f>
        <v>0</v>
      </c>
    </row>
    <row r="25" spans="1:32" ht="15" customHeight="1" x14ac:dyDescent="0.2">
      <c r="A25" s="242"/>
      <c r="B25" s="243"/>
      <c r="C25" s="243"/>
      <c r="D25" s="243"/>
      <c r="E25" s="243"/>
      <c r="F25" s="243"/>
      <c r="G25" s="243"/>
      <c r="H25" s="243"/>
      <c r="I25" s="243"/>
      <c r="J25" s="243"/>
      <c r="K25" s="243"/>
      <c r="L25" s="243"/>
      <c r="M25" s="243"/>
      <c r="N25" s="244"/>
      <c r="AB25" s="94" t="str">
        <f>IF(OR(AB19="",AB22=""),"",AB24)</f>
        <v/>
      </c>
      <c r="AC25" s="175"/>
      <c r="AD25" s="94" t="str">
        <f>IF(OR(AD19="",AD22=""),"",AD24)</f>
        <v/>
      </c>
      <c r="AE25" s="94" t="str">
        <f>IF(OR(AE19="",AE22=""),"",AE24)</f>
        <v/>
      </c>
      <c r="AF25" s="94" t="str">
        <f>IF(OR(AF19="",AF22=""),"",AF24)</f>
        <v/>
      </c>
    </row>
    <row r="26" spans="1:32" ht="15" customHeight="1" x14ac:dyDescent="0.2">
      <c r="A26" s="245"/>
      <c r="B26" s="246"/>
      <c r="C26" s="246"/>
      <c r="D26" s="246"/>
      <c r="E26" s="246"/>
      <c r="F26" s="246"/>
      <c r="G26" s="246"/>
      <c r="H26" s="246"/>
      <c r="I26" s="246"/>
      <c r="J26" s="246"/>
      <c r="K26" s="246"/>
      <c r="L26" s="246"/>
      <c r="M26" s="246"/>
      <c r="N26" s="247"/>
      <c r="AC26" s="175"/>
    </row>
    <row r="27" spans="1:32" ht="15" customHeight="1" x14ac:dyDescent="0.2">
      <c r="A27" s="245"/>
      <c r="B27" s="246"/>
      <c r="C27" s="246"/>
      <c r="D27" s="246"/>
      <c r="E27" s="246"/>
      <c r="F27" s="246"/>
      <c r="G27" s="246"/>
      <c r="H27" s="246"/>
      <c r="I27" s="246"/>
      <c r="J27" s="246"/>
      <c r="K27" s="246"/>
      <c r="L27" s="246"/>
      <c r="M27" s="246"/>
      <c r="N27" s="247"/>
      <c r="AC27" s="175"/>
    </row>
    <row r="28" spans="1:32" ht="15" customHeight="1" x14ac:dyDescent="0.2">
      <c r="A28" s="245"/>
      <c r="B28" s="246"/>
      <c r="C28" s="246"/>
      <c r="D28" s="246"/>
      <c r="E28" s="246"/>
      <c r="F28" s="246"/>
      <c r="G28" s="246"/>
      <c r="H28" s="246"/>
      <c r="I28" s="246"/>
      <c r="J28" s="246"/>
      <c r="K28" s="246"/>
      <c r="L28" s="246"/>
      <c r="M28" s="246"/>
      <c r="N28" s="247"/>
      <c r="AC28" s="175"/>
    </row>
    <row r="29" spans="1:32" ht="15" customHeight="1" x14ac:dyDescent="0.2">
      <c r="A29" s="245"/>
      <c r="B29" s="246"/>
      <c r="C29" s="246"/>
      <c r="D29" s="246"/>
      <c r="E29" s="246"/>
      <c r="F29" s="246"/>
      <c r="G29" s="246"/>
      <c r="H29" s="246"/>
      <c r="I29" s="246"/>
      <c r="J29" s="246"/>
      <c r="K29" s="246"/>
      <c r="L29" s="246"/>
      <c r="M29" s="246"/>
      <c r="N29" s="247"/>
      <c r="AC29" s="175"/>
    </row>
    <row r="30" spans="1:32" ht="15" customHeight="1" x14ac:dyDescent="0.2">
      <c r="A30" s="245"/>
      <c r="B30" s="246"/>
      <c r="C30" s="246"/>
      <c r="D30" s="246"/>
      <c r="E30" s="246"/>
      <c r="F30" s="246"/>
      <c r="G30" s="246"/>
      <c r="H30" s="246"/>
      <c r="I30" s="246"/>
      <c r="J30" s="246"/>
      <c r="K30" s="246"/>
      <c r="L30" s="246"/>
      <c r="M30" s="246"/>
      <c r="N30" s="247"/>
      <c r="AC30" s="175"/>
    </row>
    <row r="31" spans="1:32" ht="15" customHeight="1" x14ac:dyDescent="0.2">
      <c r="A31" s="245"/>
      <c r="B31" s="246"/>
      <c r="C31" s="246"/>
      <c r="D31" s="246"/>
      <c r="E31" s="246"/>
      <c r="F31" s="246"/>
      <c r="G31" s="246"/>
      <c r="H31" s="246"/>
      <c r="I31" s="246"/>
      <c r="J31" s="246"/>
      <c r="K31" s="246"/>
      <c r="L31" s="246"/>
      <c r="M31" s="246"/>
      <c r="N31" s="247"/>
      <c r="AC31" s="175"/>
    </row>
    <row r="32" spans="1:32" ht="15" customHeight="1" x14ac:dyDescent="0.2">
      <c r="A32" s="248"/>
      <c r="B32" s="249"/>
      <c r="C32" s="249"/>
      <c r="D32" s="249"/>
      <c r="E32" s="249"/>
      <c r="F32" s="249"/>
      <c r="G32" s="249"/>
      <c r="H32" s="249"/>
      <c r="I32" s="249"/>
      <c r="J32" s="249"/>
      <c r="K32" s="249"/>
      <c r="L32" s="249"/>
      <c r="M32" s="249"/>
      <c r="N32" s="250"/>
      <c r="AC32" s="175"/>
    </row>
    <row r="33" spans="1:29" ht="15" customHeight="1" x14ac:dyDescent="0.2">
      <c r="A33" s="66"/>
      <c r="N33" s="64"/>
      <c r="AC33" s="175"/>
    </row>
    <row r="34" spans="1:29" ht="15" customHeight="1" x14ac:dyDescent="0.2">
      <c r="A34" s="251" t="s">
        <v>40</v>
      </c>
      <c r="B34" s="252"/>
      <c r="C34" s="252"/>
      <c r="D34" s="252"/>
      <c r="E34" s="252"/>
      <c r="F34" s="252"/>
      <c r="G34" s="252"/>
      <c r="H34" s="252"/>
      <c r="I34" s="252"/>
      <c r="J34" s="252"/>
      <c r="K34" s="252"/>
      <c r="L34" s="252"/>
      <c r="M34" s="252"/>
      <c r="N34" s="253"/>
      <c r="AC34" s="175"/>
    </row>
    <row r="35" spans="1:29" ht="15" customHeight="1" x14ac:dyDescent="0.2">
      <c r="A35" s="254" t="s">
        <v>41</v>
      </c>
      <c r="B35" s="255"/>
      <c r="C35" s="255"/>
      <c r="D35" s="255"/>
      <c r="E35" s="255"/>
      <c r="F35" s="255"/>
      <c r="G35" s="255"/>
      <c r="H35" s="255"/>
      <c r="I35" s="255"/>
      <c r="J35" s="255"/>
      <c r="K35" s="255"/>
      <c r="L35" s="255"/>
      <c r="M35" s="255"/>
      <c r="N35" s="256"/>
      <c r="AC35" s="175"/>
    </row>
    <row r="36" spans="1:29" ht="15" customHeight="1" x14ac:dyDescent="0.2">
      <c r="A36" s="374" t="s">
        <v>42</v>
      </c>
      <c r="B36" s="375"/>
      <c r="C36" s="375"/>
      <c r="D36" s="375"/>
      <c r="E36" s="375"/>
      <c r="F36" s="375"/>
      <c r="G36" s="375"/>
      <c r="H36" s="375"/>
      <c r="I36" s="375"/>
      <c r="J36" s="375"/>
      <c r="K36" s="375"/>
      <c r="L36" s="375"/>
      <c r="M36" s="375"/>
      <c r="N36" s="376"/>
      <c r="AC36" s="175"/>
    </row>
    <row r="37" spans="1:29" ht="15" customHeight="1" x14ac:dyDescent="0.2">
      <c r="A37" s="374"/>
      <c r="B37" s="375"/>
      <c r="C37" s="375"/>
      <c r="D37" s="375"/>
      <c r="E37" s="375"/>
      <c r="F37" s="375"/>
      <c r="G37" s="375"/>
      <c r="H37" s="375"/>
      <c r="I37" s="375"/>
      <c r="J37" s="375"/>
      <c r="K37" s="375"/>
      <c r="L37" s="375"/>
      <c r="M37" s="375"/>
      <c r="N37" s="376"/>
      <c r="AC37" s="175"/>
    </row>
    <row r="38" spans="1:29" ht="15" customHeight="1" x14ac:dyDescent="0.2">
      <c r="A38" s="374"/>
      <c r="B38" s="375"/>
      <c r="C38" s="375"/>
      <c r="D38" s="375"/>
      <c r="E38" s="375"/>
      <c r="F38" s="375"/>
      <c r="G38" s="375"/>
      <c r="H38" s="375"/>
      <c r="I38" s="375"/>
      <c r="J38" s="375"/>
      <c r="K38" s="375"/>
      <c r="L38" s="375"/>
      <c r="M38" s="375"/>
      <c r="N38" s="376"/>
      <c r="AC38" s="175"/>
    </row>
    <row r="39" spans="1:29" ht="15" customHeight="1" x14ac:dyDescent="0.2">
      <c r="A39" s="377"/>
      <c r="B39" s="378"/>
      <c r="C39" s="378"/>
      <c r="D39" s="378"/>
      <c r="E39" s="378"/>
      <c r="F39" s="378"/>
      <c r="G39" s="378"/>
      <c r="H39" s="378"/>
      <c r="I39" s="378"/>
      <c r="J39" s="378"/>
      <c r="K39" s="378"/>
      <c r="L39" s="378"/>
      <c r="M39" s="378"/>
      <c r="N39" s="379"/>
      <c r="AC39" s="175"/>
    </row>
    <row r="40" spans="1:29" ht="15" customHeight="1" x14ac:dyDescent="0.2">
      <c r="A40" s="380" t="s">
        <v>43</v>
      </c>
      <c r="B40" s="381"/>
      <c r="C40" s="384"/>
      <c r="D40" s="385"/>
      <c r="E40" s="385"/>
      <c r="F40" s="385"/>
      <c r="G40" s="385"/>
      <c r="H40" s="385"/>
      <c r="I40" s="386"/>
      <c r="J40" s="216" t="s">
        <v>44</v>
      </c>
      <c r="K40" s="217"/>
      <c r="L40" s="338"/>
      <c r="M40" s="339"/>
      <c r="N40" s="340"/>
      <c r="AC40" s="175"/>
    </row>
    <row r="41" spans="1:29" ht="15" customHeight="1" x14ac:dyDescent="0.2">
      <c r="A41" s="382"/>
      <c r="B41" s="383"/>
      <c r="C41" s="387"/>
      <c r="D41" s="388"/>
      <c r="E41" s="388"/>
      <c r="F41" s="388"/>
      <c r="G41" s="388"/>
      <c r="H41" s="388"/>
      <c r="I41" s="389"/>
      <c r="J41" s="218"/>
      <c r="K41" s="219"/>
      <c r="L41" s="341"/>
      <c r="M41" s="342"/>
      <c r="N41" s="343"/>
      <c r="AC41" s="175"/>
    </row>
    <row r="42" spans="1:29" ht="15" customHeight="1" x14ac:dyDescent="0.2">
      <c r="A42" s="225" t="s">
        <v>45</v>
      </c>
      <c r="B42" s="226"/>
      <c r="C42" s="226"/>
      <c r="D42" s="226"/>
      <c r="E42" s="226"/>
      <c r="F42" s="226"/>
      <c r="G42" s="226"/>
      <c r="H42" s="226"/>
      <c r="I42" s="226"/>
      <c r="J42" s="226"/>
      <c r="K42" s="226"/>
      <c r="L42" s="226"/>
      <c r="M42" s="226"/>
      <c r="N42" s="227"/>
      <c r="AC42" s="175"/>
    </row>
    <row r="43" spans="1:29" ht="15" customHeight="1" x14ac:dyDescent="0.2">
      <c r="A43" s="228" t="s">
        <v>46</v>
      </c>
      <c r="B43" s="229"/>
      <c r="C43" s="229"/>
      <c r="D43" s="229"/>
      <c r="E43" s="229"/>
      <c r="F43" s="229"/>
      <c r="G43" s="229"/>
      <c r="H43" s="229"/>
      <c r="I43" s="229"/>
      <c r="J43" s="229"/>
      <c r="K43" s="229"/>
      <c r="L43" s="229"/>
      <c r="M43" s="229"/>
      <c r="N43" s="230"/>
      <c r="AC43" s="175"/>
    </row>
    <row r="44" spans="1:29" ht="15" customHeight="1" x14ac:dyDescent="0.2">
      <c r="A44" s="228"/>
      <c r="B44" s="229"/>
      <c r="C44" s="229"/>
      <c r="D44" s="229"/>
      <c r="E44" s="229"/>
      <c r="F44" s="229"/>
      <c r="G44" s="229"/>
      <c r="H44" s="229"/>
      <c r="I44" s="229"/>
      <c r="J44" s="229"/>
      <c r="K44" s="229"/>
      <c r="L44" s="229"/>
      <c r="M44" s="229"/>
      <c r="N44" s="230"/>
      <c r="AC44" s="175"/>
    </row>
    <row r="45" spans="1:29" ht="15" customHeight="1" x14ac:dyDescent="0.2">
      <c r="A45" s="228"/>
      <c r="B45" s="229"/>
      <c r="C45" s="229"/>
      <c r="D45" s="229"/>
      <c r="E45" s="229"/>
      <c r="F45" s="229"/>
      <c r="G45" s="229"/>
      <c r="H45" s="229"/>
      <c r="I45" s="229"/>
      <c r="J45" s="229"/>
      <c r="K45" s="229"/>
      <c r="L45" s="229"/>
      <c r="M45" s="229"/>
      <c r="N45" s="230"/>
      <c r="AC45" s="175"/>
    </row>
    <row r="46" spans="1:29" ht="15" customHeight="1" x14ac:dyDescent="0.2">
      <c r="A46" s="231" t="s">
        <v>43</v>
      </c>
      <c r="B46" s="232"/>
      <c r="C46" s="235"/>
      <c r="D46" s="235"/>
      <c r="E46" s="235"/>
      <c r="F46" s="235"/>
      <c r="G46" s="235"/>
      <c r="H46" s="235"/>
      <c r="I46" s="235"/>
      <c r="J46" s="220" t="s">
        <v>44</v>
      </c>
      <c r="K46" s="220"/>
      <c r="L46" s="237"/>
      <c r="M46" s="238"/>
      <c r="N46" s="239"/>
      <c r="AC46" s="175"/>
    </row>
    <row r="47" spans="1:29" ht="15" customHeight="1" thickBot="1" x14ac:dyDescent="0.25">
      <c r="A47" s="233"/>
      <c r="B47" s="234"/>
      <c r="C47" s="236"/>
      <c r="D47" s="236"/>
      <c r="E47" s="236"/>
      <c r="F47" s="236"/>
      <c r="G47" s="236"/>
      <c r="H47" s="236"/>
      <c r="I47" s="236"/>
      <c r="J47" s="221"/>
      <c r="K47" s="221"/>
      <c r="L47" s="240"/>
      <c r="M47" s="240"/>
      <c r="N47" s="241"/>
      <c r="AC47" s="175"/>
    </row>
    <row r="48" spans="1:29" ht="15" customHeight="1" thickBot="1" x14ac:dyDescent="0.25">
      <c r="A48" s="37"/>
      <c r="B48" s="37"/>
      <c r="C48" s="38"/>
      <c r="D48" s="38"/>
      <c r="E48" s="38"/>
      <c r="F48" s="38"/>
      <c r="G48" s="38"/>
      <c r="H48" s="38"/>
      <c r="I48" s="38"/>
      <c r="J48" s="39"/>
      <c r="K48" s="39"/>
      <c r="L48" s="40"/>
      <c r="M48" s="40"/>
      <c r="N48" s="40"/>
      <c r="AC48" s="175"/>
    </row>
    <row r="49" spans="1:32" ht="15" customHeight="1" thickTop="1" x14ac:dyDescent="0.2">
      <c r="A49" s="327" t="s">
        <v>47</v>
      </c>
      <c r="B49" s="328"/>
      <c r="C49" s="328"/>
      <c r="D49" s="328"/>
      <c r="E49" s="328"/>
      <c r="F49" s="328"/>
      <c r="G49" s="328"/>
      <c r="H49" s="328"/>
      <c r="I49" s="328"/>
      <c r="J49" s="328"/>
      <c r="K49" s="328"/>
      <c r="L49" s="328"/>
      <c r="M49" s="328"/>
      <c r="N49" s="329"/>
      <c r="AB49" s="94" t="s">
        <v>48</v>
      </c>
      <c r="AC49" s="175"/>
    </row>
    <row r="50" spans="1:32" ht="30" customHeight="1" x14ac:dyDescent="0.2">
      <c r="A50" s="330" t="s">
        <v>49</v>
      </c>
      <c r="B50" s="288"/>
      <c r="C50" s="289"/>
      <c r="D50" s="290"/>
      <c r="E50" s="290"/>
      <c r="F50" s="290"/>
      <c r="G50" s="290"/>
      <c r="H50" s="290"/>
      <c r="I50" s="290"/>
      <c r="J50" s="290"/>
      <c r="K50" s="290"/>
      <c r="L50" s="290"/>
      <c r="M50" s="290"/>
      <c r="N50" s="331"/>
      <c r="AB50" s="94">
        <f>G57/1440</f>
        <v>0</v>
      </c>
      <c r="AC50" s="175"/>
      <c r="AD50" s="94">
        <f>L57/60</f>
        <v>0</v>
      </c>
      <c r="AE50" s="94">
        <f>M57/60</f>
        <v>0</v>
      </c>
      <c r="AF50" s="94">
        <f>N57/60</f>
        <v>0</v>
      </c>
    </row>
    <row r="51" spans="1:32" ht="30" customHeight="1" x14ac:dyDescent="0.2">
      <c r="A51" s="330" t="s">
        <v>50</v>
      </c>
      <c r="B51" s="288"/>
      <c r="C51" s="289"/>
      <c r="D51" s="290"/>
      <c r="E51" s="290"/>
      <c r="F51" s="290"/>
      <c r="G51" s="290"/>
      <c r="H51" s="290"/>
      <c r="I51" s="290"/>
      <c r="J51" s="290"/>
      <c r="K51" s="290"/>
      <c r="L51" s="290"/>
      <c r="M51" s="290"/>
      <c r="N51" s="331"/>
      <c r="AB51" s="94" t="s">
        <v>51</v>
      </c>
      <c r="AC51" s="175"/>
    </row>
    <row r="52" spans="1:32" ht="30" customHeight="1" x14ac:dyDescent="0.2">
      <c r="A52" s="330" t="s">
        <v>52</v>
      </c>
      <c r="B52" s="288"/>
      <c r="C52" s="289"/>
      <c r="D52" s="290"/>
      <c r="E52" s="290"/>
      <c r="F52" s="290"/>
      <c r="G52" s="290"/>
      <c r="H52" s="290"/>
      <c r="I52" s="290"/>
      <c r="J52" s="290"/>
      <c r="K52" s="290"/>
      <c r="L52" s="290"/>
      <c r="M52" s="290"/>
      <c r="N52" s="331"/>
      <c r="AB52" s="94">
        <f>I57/1440/60</f>
        <v>0</v>
      </c>
      <c r="AC52" s="175"/>
    </row>
    <row r="53" spans="1:32" ht="15" customHeight="1" x14ac:dyDescent="0.2">
      <c r="A53" s="332" t="s">
        <v>53</v>
      </c>
      <c r="B53" s="297"/>
      <c r="C53" s="298" t="s">
        <v>54</v>
      </c>
      <c r="D53" s="299"/>
      <c r="E53" s="299"/>
      <c r="F53" s="299"/>
      <c r="G53" s="299"/>
      <c r="H53" s="299"/>
      <c r="I53" s="299"/>
      <c r="J53" s="299"/>
      <c r="K53" s="299"/>
      <c r="L53" s="299"/>
      <c r="M53" s="333"/>
      <c r="N53" s="45"/>
      <c r="AC53" s="175"/>
    </row>
    <row r="54" spans="1:32" ht="15" customHeight="1" x14ac:dyDescent="0.2">
      <c r="A54" s="330" t="s">
        <v>55</v>
      </c>
      <c r="B54" s="288"/>
      <c r="C54" s="334" t="s">
        <v>54</v>
      </c>
      <c r="D54" s="335"/>
      <c r="E54" s="335"/>
      <c r="F54" s="335"/>
      <c r="G54" s="335"/>
      <c r="H54" s="335"/>
      <c r="I54" s="335"/>
      <c r="J54" s="335"/>
      <c r="K54" s="335"/>
      <c r="L54" s="335"/>
      <c r="M54" s="335"/>
      <c r="N54" s="46"/>
      <c r="AB54" s="94" t="s">
        <v>56</v>
      </c>
      <c r="AC54" s="175"/>
    </row>
    <row r="55" spans="1:32" ht="15" customHeight="1" x14ac:dyDescent="0.2">
      <c r="A55" s="47"/>
      <c r="B55" s="48"/>
      <c r="C55" s="48"/>
      <c r="D55" s="48"/>
      <c r="E55" s="48"/>
      <c r="F55" s="48"/>
      <c r="G55" s="48"/>
      <c r="H55" s="48"/>
      <c r="I55" s="49"/>
      <c r="J55" s="50"/>
      <c r="K55" s="50"/>
      <c r="L55" s="51"/>
      <c r="M55" s="51"/>
      <c r="N55" s="52"/>
      <c r="AB55" s="94">
        <f>IF(C58="Select",6,IF(C58="Pre-difficulty Level 1 (Less Difficult)",0,IF(C58="Difficulty Level 1 (Less Difficult)",1,IF(C58="Difficulty Level 2 (Less Difficult)",2,IF(C58="Difficulty Level 3 (Less Difficult)",3,IF(C58="Difficulty Level 4 (Standard)",4,IF(C58="Difficulty Level 5+ (More Difficult)",5,"")))))))</f>
        <v>6</v>
      </c>
      <c r="AC55" s="175">
        <f>IF(AF55&lt;6,AF55,IF(AE55&lt;6,AE55,IF(AD55&lt;6,AD55,6)))</f>
        <v>6</v>
      </c>
      <c r="AD55" s="94">
        <f>IF(L58="",6,IF(L58="Pre",0,IF(L58=1,1,IF(L58=2,2,IF(L58=3,3,IF(L58=4,4,IF(L58="5+",5,"")))))))</f>
        <v>6</v>
      </c>
      <c r="AE55" s="94">
        <f>IF(M58="",6,IF(M58="Pre",0,IF(M58=1,1,IF(M58=2,2,IF(M58=3,3,IF(M58=4,4,IF(M58="5+",5,"")))))))</f>
        <v>6</v>
      </c>
      <c r="AF55" s="94">
        <f>IF(N58="",6,IF(N58="Pre",0,IF(N58=1,1,IF(N58=2,2,IF(N58=3,3,IF(N58=4,4,IF(N58="5+",5,"")))))))</f>
        <v>6</v>
      </c>
    </row>
    <row r="56" spans="1:32" ht="15" customHeight="1" x14ac:dyDescent="0.2">
      <c r="A56" s="336" t="s">
        <v>57</v>
      </c>
      <c r="B56" s="337"/>
      <c r="C56" s="337"/>
      <c r="D56" s="337"/>
      <c r="E56" s="337"/>
      <c r="F56" s="337"/>
      <c r="G56" s="337"/>
      <c r="H56" s="337"/>
      <c r="I56" s="337"/>
      <c r="J56" s="302" t="s">
        <v>11</v>
      </c>
      <c r="K56" s="302"/>
      <c r="L56" s="85" t="s">
        <v>27</v>
      </c>
      <c r="M56" s="85" t="s">
        <v>28</v>
      </c>
      <c r="N56" s="86" t="s">
        <v>29</v>
      </c>
      <c r="AB56" s="94" t="s">
        <v>58</v>
      </c>
      <c r="AC56" s="175"/>
    </row>
    <row r="57" spans="1:32" ht="15" customHeight="1" x14ac:dyDescent="0.2">
      <c r="A57" s="319" t="s">
        <v>59</v>
      </c>
      <c r="B57" s="283"/>
      <c r="C57" s="11"/>
      <c r="D57" s="11"/>
      <c r="E57" s="11"/>
      <c r="F57" s="12" t="s">
        <v>60</v>
      </c>
      <c r="G57" s="22"/>
      <c r="H57" s="13" t="s">
        <v>61</v>
      </c>
      <c r="I57" s="23"/>
      <c r="J57" s="26"/>
      <c r="K57" s="83"/>
      <c r="L57" s="183"/>
      <c r="M57" s="184"/>
      <c r="N57" s="185"/>
      <c r="AB57" s="94">
        <f>SUM(AB63+I61+I62)</f>
        <v>0</v>
      </c>
      <c r="AC57" s="175">
        <f>SUM(K60:K62)</f>
        <v>0</v>
      </c>
      <c r="AD57" s="94">
        <f>SUM(L60:L62)</f>
        <v>0</v>
      </c>
      <c r="AE57" s="94">
        <f>SUM(M60:M62)</f>
        <v>0</v>
      </c>
      <c r="AF57" s="94">
        <f>SUM(N60:N62)</f>
        <v>0</v>
      </c>
    </row>
    <row r="58" spans="1:32" ht="15" customHeight="1" x14ac:dyDescent="0.2">
      <c r="A58" s="319" t="s">
        <v>62</v>
      </c>
      <c r="B58" s="320"/>
      <c r="C58" s="321" t="s">
        <v>54</v>
      </c>
      <c r="D58" s="322"/>
      <c r="E58" s="322"/>
      <c r="F58" s="322"/>
      <c r="G58" s="322"/>
      <c r="H58" s="322"/>
      <c r="I58" s="323"/>
      <c r="J58" s="26"/>
      <c r="K58" s="171" t="str">
        <f>IF(AC55=6,"",IF(AB55=AC55,"",IF(AC55=5,"5+",IF(AC55=4,AC55,IF(AC55=3,AC55,IF(AC55=2,AC55,IF(AC55=1,AC55,IF(AC55=0,"Pre",""))))))))</f>
        <v/>
      </c>
      <c r="L58" s="90"/>
      <c r="M58" s="91"/>
      <c r="N58" s="92"/>
      <c r="AB58" s="94" t="s">
        <v>63</v>
      </c>
      <c r="AC58" s="175"/>
    </row>
    <row r="59" spans="1:32" ht="60" customHeight="1" x14ac:dyDescent="0.2">
      <c r="A59" s="324" t="s">
        <v>64</v>
      </c>
      <c r="B59" s="325"/>
      <c r="C59" s="211"/>
      <c r="D59" s="212"/>
      <c r="E59" s="212"/>
      <c r="F59" s="212"/>
      <c r="G59" s="212"/>
      <c r="H59" s="212"/>
      <c r="I59" s="213"/>
      <c r="J59" s="27"/>
      <c r="K59" s="84"/>
      <c r="L59" s="16"/>
      <c r="M59" s="14"/>
      <c r="N59" s="53"/>
      <c r="P59" s="2" t="s">
        <v>65</v>
      </c>
      <c r="AB59" s="94" t="str">
        <f>IF(I60="","",IF(I61="","",IF(I62="","",IF(AB57&gt;-1,AB57,""))))</f>
        <v/>
      </c>
      <c r="AC59" s="175" t="str">
        <f>IF(K60="","",IF(K61="","",IF(K62="","",IF(AC57&gt;-1,AC57,""))))</f>
        <v/>
      </c>
      <c r="AD59" s="94" t="str">
        <f>IF(L60="","",IF(L61="","",IF(L62="","",IF(AD57&gt;-1,AD57,""))))</f>
        <v/>
      </c>
      <c r="AE59" s="94" t="str">
        <f>IF(M60="","",IF(M61="","",IF(M62="","",IF(AE57&gt;-1,AE57,""))))</f>
        <v/>
      </c>
      <c r="AF59" s="94" t="str">
        <f>IF(N60="","",IF(N61="","",IF(N62="","",IF(AF57&gt;-1,AF57,""))))</f>
        <v/>
      </c>
    </row>
    <row r="60" spans="1:32" ht="85" customHeight="1" x14ac:dyDescent="0.2">
      <c r="A60" s="326" t="str">
        <f>IF(C58="Select",Pulldown!D5,IF(C58="Pre-difficulty Level 1 (Less Difficult)",Pulldown!D2,IF(C58="Difficulty Level 1 (Less Difficult)",Pulldown!D3,IF(C58="Difficulty Level 2 (Less Difficult)",Pulldown!D4,Pulldown!D5))))</f>
        <v xml:space="preserve">Grid 1: Technical control - Technique </v>
      </c>
      <c r="B60" s="281"/>
      <c r="C60" s="305"/>
      <c r="D60" s="306"/>
      <c r="E60" s="306"/>
      <c r="F60" s="306"/>
      <c r="G60" s="306"/>
      <c r="H60" s="307"/>
      <c r="I60" s="24"/>
      <c r="J60" s="28" t="s">
        <v>66</v>
      </c>
      <c r="K60" s="151" t="str">
        <f>IF(AND(AC55=6,I60=AB63),"",IF(AB55&lt;&gt;AC55,AC63,IF(I60=AC63,"",AC63)))</f>
        <v/>
      </c>
      <c r="L60" s="152"/>
      <c r="M60" s="153"/>
      <c r="N60" s="154"/>
      <c r="P60" s="257"/>
      <c r="Q60" s="258"/>
      <c r="R60" s="258"/>
      <c r="S60" s="259"/>
      <c r="AB60" s="94" t="s">
        <v>67</v>
      </c>
      <c r="AC60" s="175"/>
    </row>
    <row r="61" spans="1:32" ht="85" customHeight="1" x14ac:dyDescent="0.2">
      <c r="A61" s="303" t="s">
        <v>68</v>
      </c>
      <c r="B61" s="304"/>
      <c r="C61" s="305"/>
      <c r="D61" s="306"/>
      <c r="E61" s="306"/>
      <c r="F61" s="306"/>
      <c r="G61" s="306"/>
      <c r="H61" s="307"/>
      <c r="I61" s="24"/>
      <c r="J61" s="29" t="s">
        <v>66</v>
      </c>
      <c r="K61" s="151" t="str">
        <f>IF(AC55=6,"",IF(AB55=AC55,"",I61))</f>
        <v/>
      </c>
      <c r="L61" s="152"/>
      <c r="M61" s="153"/>
      <c r="N61" s="154"/>
      <c r="P61" s="260"/>
      <c r="Q61" s="261"/>
      <c r="R61" s="261"/>
      <c r="S61" s="262"/>
      <c r="T61" s="5"/>
      <c r="AB61" s="94" t="str">
        <f>IF(AB59="","",IF(AB55=6,"",IF(AB59=0,0,IF(AB55&lt;4,VLOOKUP(AB59,'Levels Grid'!A:D,1,0),IF(AB55=4,VLOOKUP(AB59,'Levels Grid'!A:D,3,0),IF(AB55=5,VLOOKUP(AB59,'Levels Grid'!A:D,4,0),))))))</f>
        <v/>
      </c>
      <c r="AC61" s="175" t="str">
        <f>IF(AC59="","",IF(AC55=6,"",IF(AC59=0,0,IF(AC55&lt;4,VLOOKUP(AC59,'Levels Grid'!A:D,1,0),IF(AC55=4,VLOOKUP(AC59,'Levels Grid'!A:D,3,0),IF(AC55=5,VLOOKUP(AC59,'Levels Grid'!A:D,4,0),))))))</f>
        <v/>
      </c>
      <c r="AD61" s="94" t="str">
        <f>IF(AD59="","",IF(AD55=6,"",IF(AD59=0,0,IF(AD55&lt;4,VLOOKUP(AD59,'Levels Grid'!A:D,1,0),IF(AD55=4,VLOOKUP(AD59,'Levels Grid'!A:D,3,0),IF(AD55=5,VLOOKUP(AD59,'Levels Grid'!A:D,4,0),))))))</f>
        <v/>
      </c>
      <c r="AE61" s="94" t="str">
        <f>IF(AE59="","",IF(AE55=6,"",IF(AE59=0,0,IF(AE55&lt;4,VLOOKUP(AE59,'Levels Grid'!A:D,1,0),IF(AE55=4,VLOOKUP(AE59,'Levels Grid'!A:D,3,0),IF(AE55=5,VLOOKUP(AE59,'Levels Grid'!A:D,4,0),))))))</f>
        <v/>
      </c>
      <c r="AF61" s="94" t="str">
        <f>IF(AF59="","",IF(AF55=6,"",IF(AF59=0,0,IF(AF55&lt;4,VLOOKUP(AF59,'Levels Grid'!A:D,1,0),IF(AF55=4,VLOOKUP(AF59,'Levels Grid'!A:D,3,0),IF(AF55=5,VLOOKUP(AF59,'Levels Grid'!A:D,4,0),))))))</f>
        <v/>
      </c>
    </row>
    <row r="62" spans="1:32" ht="85" customHeight="1" x14ac:dyDescent="0.2">
      <c r="A62" s="303" t="s">
        <v>69</v>
      </c>
      <c r="B62" s="304"/>
      <c r="C62" s="305"/>
      <c r="D62" s="306"/>
      <c r="E62" s="306"/>
      <c r="F62" s="306"/>
      <c r="G62" s="306"/>
      <c r="H62" s="307"/>
      <c r="I62" s="24"/>
      <c r="J62" s="29" t="s">
        <v>66</v>
      </c>
      <c r="K62" s="151" t="str">
        <f>IF(AC55=6,"",IF(AB55=AC55,"",I62))</f>
        <v/>
      </c>
      <c r="L62" s="152"/>
      <c r="M62" s="153"/>
      <c r="N62" s="154"/>
      <c r="P62" s="260"/>
      <c r="Q62" s="261"/>
      <c r="R62" s="261"/>
      <c r="S62" s="262"/>
      <c r="AA62" s="175"/>
      <c r="AB62" s="175" t="s">
        <v>70</v>
      </c>
      <c r="AC62" s="175" t="s">
        <v>70</v>
      </c>
      <c r="AD62" s="179" t="str">
        <f>IF(AC61&lt;&gt;"",AC61,IF(AC80&lt;&gt;"",AB61,AC61))</f>
        <v/>
      </c>
      <c r="AE62" s="94" t="s">
        <v>71</v>
      </c>
    </row>
    <row r="63" spans="1:32" ht="15" customHeight="1" x14ac:dyDescent="0.2">
      <c r="A63" s="308" t="s">
        <v>72</v>
      </c>
      <c r="B63" s="309"/>
      <c r="C63" s="309"/>
      <c r="D63" s="309"/>
      <c r="E63" s="309"/>
      <c r="F63" s="309"/>
      <c r="G63" s="309"/>
      <c r="H63" s="310"/>
      <c r="I63" s="149" t="str">
        <f>AB59</f>
        <v/>
      </c>
      <c r="J63" s="29" t="s">
        <v>73</v>
      </c>
      <c r="K63" s="155" t="str">
        <f>AC59</f>
        <v/>
      </c>
      <c r="L63" s="156" t="str">
        <f>AD59</f>
        <v/>
      </c>
      <c r="M63" s="157" t="str">
        <f>AE59</f>
        <v/>
      </c>
      <c r="N63" s="158" t="str">
        <f>AF59</f>
        <v/>
      </c>
      <c r="P63" s="260"/>
      <c r="Q63" s="261"/>
      <c r="R63" s="261"/>
      <c r="S63" s="262"/>
      <c r="AA63" s="175"/>
      <c r="AB63" s="175">
        <f>IF(AB55=6,I60,IF(AB55&gt;2,I60,IF(AB55=2,AB64,IF(AB55=1,AB65,IF(AB55=0,AB66,"")))))</f>
        <v>0</v>
      </c>
      <c r="AC63" s="175">
        <f>IF(AC55=6,AB63,IF(AC55&gt;AB55,AB63,IF(AC55&gt;2,AB66,IF(AC55=2,AC64,IF(AC55=1,AC65,IF(AC55=0,AC66,""))))))</f>
        <v>0</v>
      </c>
    </row>
    <row r="64" spans="1:32" ht="30" customHeight="1" x14ac:dyDescent="0.2">
      <c r="A64" s="311" t="s">
        <v>74</v>
      </c>
      <c r="B64" s="312"/>
      <c r="C64" s="312"/>
      <c r="D64" s="312"/>
      <c r="E64" s="312"/>
      <c r="F64" s="312"/>
      <c r="G64" s="312"/>
      <c r="H64" s="313"/>
      <c r="I64" s="150" t="str">
        <f>AB61</f>
        <v/>
      </c>
      <c r="J64" s="29" t="s">
        <v>75</v>
      </c>
      <c r="K64" s="159" t="str">
        <f>AC61</f>
        <v/>
      </c>
      <c r="L64" s="160" t="str">
        <f>AD61</f>
        <v/>
      </c>
      <c r="M64" s="161" t="str">
        <f>AE61</f>
        <v/>
      </c>
      <c r="N64" s="162" t="str">
        <f>AF61</f>
        <v/>
      </c>
      <c r="P64" s="260"/>
      <c r="Q64" s="261"/>
      <c r="R64" s="261"/>
      <c r="S64" s="262"/>
      <c r="AA64" s="175" t="s">
        <v>76</v>
      </c>
      <c r="AB64" s="175">
        <f>IF(AND(AB55=2,I60&gt;5),6,I60)</f>
        <v>0</v>
      </c>
      <c r="AC64" s="175">
        <f>IF(AND(AC55=2,I60&gt;5),6,I60)</f>
        <v>0</v>
      </c>
    </row>
    <row r="65" spans="1:32" ht="15" customHeight="1" x14ac:dyDescent="0.2">
      <c r="A65" s="54" t="s">
        <v>77</v>
      </c>
      <c r="B65" s="55"/>
      <c r="C65" s="56"/>
      <c r="D65" s="56"/>
      <c r="E65" s="56"/>
      <c r="F65" s="56"/>
      <c r="G65" s="57" t="s">
        <v>78</v>
      </c>
      <c r="H65" s="58"/>
      <c r="I65" s="58"/>
      <c r="J65" s="58"/>
      <c r="K65" s="58"/>
      <c r="L65" s="58"/>
      <c r="M65" s="58"/>
      <c r="N65" s="59"/>
      <c r="P65" s="260"/>
      <c r="Q65" s="261"/>
      <c r="R65" s="261"/>
      <c r="S65" s="262"/>
      <c r="AA65" s="175" t="s">
        <v>79</v>
      </c>
      <c r="AB65" s="175">
        <f>IF(AND(AB55=1,I60&gt;3),4,I60)</f>
        <v>0</v>
      </c>
      <c r="AC65" s="175">
        <f>IF(AND(AC55=1,I60&gt;3),4,I60)</f>
        <v>0</v>
      </c>
    </row>
    <row r="66" spans="1:32" ht="165" customHeight="1" thickBot="1" x14ac:dyDescent="0.25">
      <c r="A66" s="314"/>
      <c r="B66" s="315"/>
      <c r="C66" s="315"/>
      <c r="D66" s="315"/>
      <c r="E66" s="315"/>
      <c r="F66" s="316"/>
      <c r="G66" s="317"/>
      <c r="H66" s="315"/>
      <c r="I66" s="315"/>
      <c r="J66" s="315"/>
      <c r="K66" s="315"/>
      <c r="L66" s="315"/>
      <c r="M66" s="315"/>
      <c r="N66" s="318"/>
      <c r="P66" s="263"/>
      <c r="Q66" s="264"/>
      <c r="R66" s="264"/>
      <c r="S66" s="265"/>
      <c r="AA66" s="175" t="s">
        <v>80</v>
      </c>
      <c r="AB66" s="175">
        <f>IF(AND(AB55=0,I60&gt;1),2,I60)</f>
        <v>0</v>
      </c>
      <c r="AC66" s="175">
        <f>IF(AND(AC55=0,I60&gt;1),2,I60)</f>
        <v>0</v>
      </c>
    </row>
    <row r="67" spans="1:32" ht="15" customHeight="1" thickTop="1" thickBot="1" x14ac:dyDescent="0.25">
      <c r="A67" s="187"/>
      <c r="B67" s="187"/>
      <c r="C67" s="187"/>
      <c r="D67" s="187"/>
      <c r="E67" s="187"/>
      <c r="F67" s="187"/>
      <c r="G67" s="187"/>
      <c r="H67" s="187"/>
      <c r="I67" s="187"/>
      <c r="J67" s="187"/>
      <c r="K67" s="187"/>
      <c r="L67" s="187"/>
      <c r="M67" s="187"/>
      <c r="N67" s="187"/>
      <c r="P67" s="30"/>
      <c r="Q67" s="30"/>
      <c r="R67" s="30"/>
      <c r="S67" s="30"/>
      <c r="AA67" s="175"/>
      <c r="AB67" s="175"/>
      <c r="AC67" s="175"/>
    </row>
    <row r="68" spans="1:32" ht="15" customHeight="1" x14ac:dyDescent="0.2">
      <c r="A68" s="284" t="s">
        <v>81</v>
      </c>
      <c r="B68" s="285"/>
      <c r="C68" s="285"/>
      <c r="D68" s="285"/>
      <c r="E68" s="285"/>
      <c r="F68" s="285"/>
      <c r="G68" s="285"/>
      <c r="H68" s="285"/>
      <c r="I68" s="285"/>
      <c r="J68" s="285"/>
      <c r="K68" s="285"/>
      <c r="L68" s="285"/>
      <c r="M68" s="285"/>
      <c r="N68" s="286"/>
      <c r="AB68" s="94" t="s">
        <v>48</v>
      </c>
      <c r="AC68" s="175"/>
    </row>
    <row r="69" spans="1:32" ht="30" customHeight="1" x14ac:dyDescent="0.2">
      <c r="A69" s="287" t="s">
        <v>49</v>
      </c>
      <c r="B69" s="288"/>
      <c r="C69" s="289"/>
      <c r="D69" s="290"/>
      <c r="E69" s="290"/>
      <c r="F69" s="290"/>
      <c r="G69" s="290"/>
      <c r="H69" s="290"/>
      <c r="I69" s="290"/>
      <c r="J69" s="290"/>
      <c r="K69" s="290"/>
      <c r="L69" s="290"/>
      <c r="M69" s="290"/>
      <c r="N69" s="291"/>
      <c r="AB69" s="94">
        <f>G76/1440</f>
        <v>0</v>
      </c>
      <c r="AC69" s="175"/>
      <c r="AD69" s="94">
        <f>L76/60</f>
        <v>0</v>
      </c>
      <c r="AE69" s="94">
        <f>M76/60</f>
        <v>0</v>
      </c>
      <c r="AF69" s="94">
        <f>N76/60</f>
        <v>0</v>
      </c>
    </row>
    <row r="70" spans="1:32" ht="30" customHeight="1" x14ac:dyDescent="0.2">
      <c r="A70" s="287" t="s">
        <v>50</v>
      </c>
      <c r="B70" s="288"/>
      <c r="C70" s="290"/>
      <c r="D70" s="290"/>
      <c r="E70" s="290"/>
      <c r="F70" s="290"/>
      <c r="G70" s="290"/>
      <c r="H70" s="290"/>
      <c r="I70" s="290"/>
      <c r="J70" s="290"/>
      <c r="K70" s="290"/>
      <c r="L70" s="290"/>
      <c r="M70" s="290"/>
      <c r="N70" s="291"/>
      <c r="AB70" s="94" t="s">
        <v>51</v>
      </c>
      <c r="AC70" s="175"/>
    </row>
    <row r="71" spans="1:32" ht="30" customHeight="1" x14ac:dyDescent="0.2">
      <c r="A71" s="287" t="s">
        <v>52</v>
      </c>
      <c r="B71" s="288"/>
      <c r="C71" s="289"/>
      <c r="D71" s="290"/>
      <c r="E71" s="292"/>
      <c r="F71" s="15" t="s">
        <v>82</v>
      </c>
      <c r="G71" s="293"/>
      <c r="H71" s="294"/>
      <c r="I71" s="294"/>
      <c r="J71" s="294"/>
      <c r="K71" s="294"/>
      <c r="L71" s="294"/>
      <c r="M71" s="294"/>
      <c r="N71" s="295"/>
      <c r="AB71" s="94">
        <f>I76/1440/60</f>
        <v>0</v>
      </c>
      <c r="AC71" s="175"/>
    </row>
    <row r="72" spans="1:32" ht="15" customHeight="1" x14ac:dyDescent="0.2">
      <c r="A72" s="296" t="s">
        <v>53</v>
      </c>
      <c r="B72" s="297"/>
      <c r="C72" s="298" t="s">
        <v>54</v>
      </c>
      <c r="D72" s="299"/>
      <c r="E72" s="299"/>
      <c r="F72" s="299"/>
      <c r="G72" s="299"/>
      <c r="H72" s="299"/>
      <c r="I72" s="299"/>
      <c r="J72" s="299"/>
      <c r="K72" s="299"/>
      <c r="L72" s="299"/>
      <c r="M72" s="299"/>
      <c r="N72" s="72"/>
      <c r="AC72" s="175"/>
    </row>
    <row r="73" spans="1:32" ht="15" customHeight="1" x14ac:dyDescent="0.2">
      <c r="A73" s="287" t="s">
        <v>55</v>
      </c>
      <c r="B73" s="288"/>
      <c r="C73" s="298" t="s">
        <v>54</v>
      </c>
      <c r="D73" s="299"/>
      <c r="E73" s="299"/>
      <c r="F73" s="299"/>
      <c r="G73" s="299"/>
      <c r="H73" s="299"/>
      <c r="I73" s="299"/>
      <c r="J73" s="299"/>
      <c r="K73" s="299"/>
      <c r="L73" s="299"/>
      <c r="M73" s="299"/>
      <c r="N73" s="73"/>
      <c r="AB73" s="94" t="s">
        <v>56</v>
      </c>
      <c r="AC73" s="175"/>
    </row>
    <row r="74" spans="1:32" ht="15" customHeight="1" x14ac:dyDescent="0.2">
      <c r="A74" s="66"/>
      <c r="I74" s="74"/>
      <c r="J74" s="74"/>
      <c r="K74" s="74"/>
      <c r="L74" s="74"/>
      <c r="M74" s="74"/>
      <c r="N74" s="75"/>
      <c r="AB74" s="94">
        <f>IF(C77="Select",6,IF(C77="Pre-difficulty Level 1 (Less Difficult)",0,IF(C77="Difficulty Level 1 (Less Difficult)",1,IF(C77="Difficulty Level 2 (Less Difficult)",2,IF(C77="Difficulty Level 3 (Less Difficult)",3,IF(C77="Difficulty Level 4 (Standard)",4,IF(C77="Difficulty Level 5+ (More Difficult)",5,"")))))))</f>
        <v>6</v>
      </c>
      <c r="AC74" s="175">
        <f>IF(AF74&lt;6,AF74,IF(AE74&lt;6,AE74,IF(AD74&lt;6,AD74,6)))</f>
        <v>6</v>
      </c>
      <c r="AD74" s="94">
        <f>IF(L77="",6,IF(L77="Pre",0,IF(L77=1,1,IF(L77=2,2,IF(L77=3,3,IF(L77=4,4,IF(L77="5+",5,"")))))))</f>
        <v>6</v>
      </c>
      <c r="AE74" s="94">
        <f>IF(M77="",6,IF(M77="Pre",0,IF(M77=1,1,IF(M77=2,2,IF(M77=3,3,IF(M77=4,4,IF(M77="5+",5,"")))))))</f>
        <v>6</v>
      </c>
      <c r="AF74" s="94">
        <f>IF(N77="",6,IF(N77="Pre",0,IF(N77=1,1,IF(N77=2,2,IF(N77=3,3,IF(N77=4,4,IF(N77="5+",5,"")))))))</f>
        <v>6</v>
      </c>
    </row>
    <row r="75" spans="1:32" ht="15" customHeight="1" x14ac:dyDescent="0.2">
      <c r="A75" s="300" t="s">
        <v>57</v>
      </c>
      <c r="B75" s="301"/>
      <c r="C75" s="301"/>
      <c r="D75" s="301"/>
      <c r="E75" s="301"/>
      <c r="F75" s="301"/>
      <c r="G75" s="301"/>
      <c r="H75" s="301"/>
      <c r="I75" s="301"/>
      <c r="J75" s="302" t="s">
        <v>11</v>
      </c>
      <c r="K75" s="302"/>
      <c r="L75" s="87" t="s">
        <v>27</v>
      </c>
      <c r="M75" s="87" t="s">
        <v>28</v>
      </c>
      <c r="N75" s="88" t="s">
        <v>29</v>
      </c>
      <c r="AB75" s="94" t="s">
        <v>58</v>
      </c>
      <c r="AC75" s="175"/>
    </row>
    <row r="76" spans="1:32" ht="15" customHeight="1" x14ac:dyDescent="0.2">
      <c r="A76" s="282" t="s">
        <v>59</v>
      </c>
      <c r="B76" s="283"/>
      <c r="C76" s="11"/>
      <c r="D76" s="11"/>
      <c r="E76" s="11"/>
      <c r="F76" s="12" t="s">
        <v>60</v>
      </c>
      <c r="G76" s="22"/>
      <c r="H76" s="13" t="s">
        <v>61</v>
      </c>
      <c r="I76" s="23"/>
      <c r="J76" s="76"/>
      <c r="K76" s="76"/>
      <c r="L76" s="183"/>
      <c r="M76" s="184"/>
      <c r="N76" s="186"/>
      <c r="AB76" s="94">
        <f>SUM(AB86+I80+I81)</f>
        <v>0</v>
      </c>
      <c r="AC76" s="175">
        <f>SUM(K79:K81)</f>
        <v>0</v>
      </c>
      <c r="AD76" s="94">
        <f>SUM(L79:L81)</f>
        <v>0</v>
      </c>
      <c r="AE76" s="94">
        <f>SUM(M79:M81)</f>
        <v>0</v>
      </c>
      <c r="AF76" s="94">
        <f>SUM(N79:N81)</f>
        <v>0</v>
      </c>
    </row>
    <row r="77" spans="1:32" ht="15" customHeight="1" x14ac:dyDescent="0.2">
      <c r="A77" s="206" t="s">
        <v>62</v>
      </c>
      <c r="B77" s="207"/>
      <c r="C77" s="208" t="s">
        <v>54</v>
      </c>
      <c r="D77" s="208"/>
      <c r="E77" s="208"/>
      <c r="F77" s="208"/>
      <c r="G77" s="208"/>
      <c r="H77" s="208"/>
      <c r="I77" s="208"/>
      <c r="J77" s="76"/>
      <c r="K77" s="171" t="str">
        <f>IF(AC74=6,"",IF(AB74=AC74,"",IF(AC74=5,"5+",IF(AC74=4,AC74,IF(AC74=3,AC74,IF(AC74=2,AC74,IF(AC74=1,AC74,IF(AC74=0,"Pre",""))))))))</f>
        <v/>
      </c>
      <c r="L77" s="90"/>
      <c r="M77" s="91"/>
      <c r="N77" s="93"/>
      <c r="AB77" s="94" t="s">
        <v>63</v>
      </c>
      <c r="AC77" s="175"/>
    </row>
    <row r="78" spans="1:32" ht="60" customHeight="1" x14ac:dyDescent="0.2">
      <c r="A78" s="209" t="s">
        <v>64</v>
      </c>
      <c r="B78" s="210"/>
      <c r="C78" s="211"/>
      <c r="D78" s="212"/>
      <c r="E78" s="212"/>
      <c r="F78" s="212"/>
      <c r="G78" s="212"/>
      <c r="H78" s="212"/>
      <c r="I78" s="213"/>
      <c r="J78" s="76"/>
      <c r="K78" s="76"/>
      <c r="L78" s="16"/>
      <c r="M78" s="16"/>
      <c r="N78" s="77"/>
      <c r="P78" s="2" t="s">
        <v>65</v>
      </c>
      <c r="AB78" s="94" t="str">
        <f>IF(I79="","",IF(I80="","",IF(I81="","",IF(AB76&gt;-1,AB76,""))))</f>
        <v/>
      </c>
      <c r="AC78" s="175" t="str">
        <f>IF(K79="","",IF(K80="","",IF(K81="","",IF(AC76&gt;-1,AC76,""))))</f>
        <v/>
      </c>
      <c r="AD78" s="94" t="str">
        <f>IF(L79="","",IF(L80="","",IF(L81="","",IF(AD76&gt;-1,AD76,""))))</f>
        <v/>
      </c>
      <c r="AE78" s="94" t="str">
        <f>IF(M79="","",IF(M80="","",IF(M81="","",IF(AE76&gt;-1,AE76,""))))</f>
        <v/>
      </c>
      <c r="AF78" s="94" t="str">
        <f>IF(N79="","",IF(N80="","",IF(N81="","",IF(AF76&gt;-1,AF76,""))))</f>
        <v/>
      </c>
    </row>
    <row r="79" spans="1:32" ht="85" customHeight="1" x14ac:dyDescent="0.2">
      <c r="A79" s="280" t="str">
        <f>IF(C77="Select",Pulldown!D5,IF(C77="Pre-difficulty Level 1 (Less Difficult)",Pulldown!D2,IF(C77="Difficulty Level 1 (Less Difficult)",Pulldown!D3,IF(C77="Difficulty Level 2 (Less Difficult)",Pulldown!D4,Pulldown!D5))))</f>
        <v xml:space="preserve">Grid 1: Technical control - Technique </v>
      </c>
      <c r="B79" s="281"/>
      <c r="C79" s="211"/>
      <c r="D79" s="212"/>
      <c r="E79" s="212"/>
      <c r="F79" s="212"/>
      <c r="G79" s="212"/>
      <c r="H79" s="213"/>
      <c r="I79" s="25"/>
      <c r="J79" s="28" t="s">
        <v>66</v>
      </c>
      <c r="K79" s="151" t="str">
        <f>IF(AND(AC74=6,I79=AB86),"",IF(AB74&lt;&gt;AC74,AC86,IF(I79=AC86,"",AC86)))</f>
        <v/>
      </c>
      <c r="L79" s="163"/>
      <c r="M79" s="164"/>
      <c r="N79" s="165"/>
      <c r="P79" s="257"/>
      <c r="Q79" s="258"/>
      <c r="R79" s="258"/>
      <c r="S79" s="259"/>
      <c r="AB79" s="94" t="s">
        <v>67</v>
      </c>
      <c r="AC79" s="175"/>
    </row>
    <row r="80" spans="1:32" ht="85" customHeight="1" x14ac:dyDescent="0.2">
      <c r="A80" s="266" t="s">
        <v>68</v>
      </c>
      <c r="B80" s="267"/>
      <c r="C80" s="211"/>
      <c r="D80" s="212"/>
      <c r="E80" s="212"/>
      <c r="F80" s="212"/>
      <c r="G80" s="212"/>
      <c r="H80" s="213"/>
      <c r="I80" s="25"/>
      <c r="J80" s="29" t="s">
        <v>66</v>
      </c>
      <c r="K80" s="151" t="str">
        <f>IF(AC74=6,"",IF(AB74=AC74,"",I80))</f>
        <v/>
      </c>
      <c r="L80" s="163"/>
      <c r="M80" s="164"/>
      <c r="N80" s="165"/>
      <c r="P80" s="260"/>
      <c r="Q80" s="261"/>
      <c r="R80" s="261"/>
      <c r="S80" s="262"/>
      <c r="AB80" s="94" t="str">
        <f>IF(AB78="","",IF(AB74=6,"",IF(AB78=0,0,IF(AB74&lt;4,VLOOKUP(AB78,'Levels Grid'!A:D,1,0),IF(AB74=4,VLOOKUP(AB78,'Levels Grid'!A:D,3,0),IF(AB74=5,VLOOKUP(AB78,'Levels Grid'!A:D,4,0),))))))</f>
        <v/>
      </c>
      <c r="AC80" s="175" t="str">
        <f>IF(AC78="","",IF(AC74=6,"",IF(AC78=0,0,IF(AC74&lt;4,VLOOKUP(AC78,'Levels Grid'!A:D,1,0),IF(AC74=4,VLOOKUP(AC78,'Levels Grid'!A:D,3,0),IF(AC74=5,VLOOKUP(AC78,'Levels Grid'!A:D,4,0),))))))</f>
        <v/>
      </c>
      <c r="AD80" s="94" t="str">
        <f>IF(AD78="","",IF(AD74=6,"",IF(AD78=0,0,IF(AD74&lt;4,VLOOKUP(AD78,'Levels Grid'!A:D,1,0),IF(AD74=4,VLOOKUP(AD78,'Levels Grid'!A:D,3,0),IF(AD74=5,VLOOKUP(AD78,'Levels Grid'!A:D,4,0),))))))</f>
        <v/>
      </c>
      <c r="AE80" s="94" t="str">
        <f>IF(AE78="","",IF(AE74=6,"",IF(AE78=0,0,IF(AE74&lt;4,VLOOKUP(AE78,'Levels Grid'!A:D,1,0),IF(AE74=4,VLOOKUP(AE78,'Levels Grid'!A:D,3,0),IF(AE74=5,VLOOKUP(AE78,'Levels Grid'!A:D,4,0),))))))</f>
        <v/>
      </c>
      <c r="AF80" s="94" t="str">
        <f>IF(AF78="","",IF(AF74=6,"",IF(AF78=0,0,IF(AF74&lt;4,VLOOKUP(AF78,'Levels Grid'!A:D,1,0),IF(AF74=4,VLOOKUP(AF78,'Levels Grid'!A:D,3,0),IF(AF74=5,VLOOKUP(AF78,'Levels Grid'!A:D,4,0),))))))</f>
        <v/>
      </c>
    </row>
    <row r="81" spans="1:32" ht="85" customHeight="1" x14ac:dyDescent="0.2">
      <c r="A81" s="266" t="s">
        <v>69</v>
      </c>
      <c r="B81" s="267"/>
      <c r="C81" s="268"/>
      <c r="D81" s="269"/>
      <c r="E81" s="269"/>
      <c r="F81" s="269"/>
      <c r="G81" s="269"/>
      <c r="H81" s="270"/>
      <c r="I81" s="24"/>
      <c r="J81" s="29" t="s">
        <v>66</v>
      </c>
      <c r="K81" s="151" t="str">
        <f>IF(AC74=6,"",IF(AB74=AC74,"",I81))</f>
        <v/>
      </c>
      <c r="L81" s="166"/>
      <c r="M81" s="167"/>
      <c r="N81" s="168"/>
      <c r="P81" s="260"/>
      <c r="Q81" s="261"/>
      <c r="R81" s="261"/>
      <c r="S81" s="262"/>
      <c r="AB81" s="94" t="s">
        <v>10</v>
      </c>
      <c r="AC81" s="175"/>
      <c r="AD81" s="179" t="str">
        <f>IF(AC80&lt;&gt;"",AC80,IF(AC61&lt;&gt;"",AB80,AC80))</f>
        <v/>
      </c>
      <c r="AE81" s="94" t="s">
        <v>71</v>
      </c>
    </row>
    <row r="82" spans="1:32" ht="15" customHeight="1" x14ac:dyDescent="0.2">
      <c r="A82" s="271" t="s">
        <v>72</v>
      </c>
      <c r="B82" s="272"/>
      <c r="C82" s="272"/>
      <c r="D82" s="272"/>
      <c r="E82" s="272"/>
      <c r="F82" s="272"/>
      <c r="G82" s="272"/>
      <c r="H82" s="272"/>
      <c r="I82" s="149" t="str">
        <f>AB78</f>
        <v/>
      </c>
      <c r="J82" s="29" t="s">
        <v>73</v>
      </c>
      <c r="K82" s="155" t="str">
        <f>AC78</f>
        <v/>
      </c>
      <c r="L82" s="156" t="str">
        <f>AD78</f>
        <v/>
      </c>
      <c r="M82" s="157" t="str">
        <f>AE78</f>
        <v/>
      </c>
      <c r="N82" s="169" t="str">
        <f>AF78</f>
        <v/>
      </c>
      <c r="P82" s="260"/>
      <c r="Q82" s="261"/>
      <c r="R82" s="261"/>
      <c r="S82" s="262"/>
      <c r="AB82" s="94" t="e">
        <f>AB61+AB80</f>
        <v>#VALUE!</v>
      </c>
      <c r="AC82" s="175" t="e">
        <f>AC61+AC80</f>
        <v>#VALUE!</v>
      </c>
      <c r="AD82" s="94" t="e">
        <f>AD61+AD80</f>
        <v>#VALUE!</v>
      </c>
      <c r="AE82" s="94" t="e">
        <f>AE61+AE80</f>
        <v>#VALUE!</v>
      </c>
      <c r="AF82" s="94" t="e">
        <f>AF61+AF80</f>
        <v>#VALUE!</v>
      </c>
    </row>
    <row r="83" spans="1:32" ht="30" customHeight="1" x14ac:dyDescent="0.2">
      <c r="A83" s="273" t="s">
        <v>74</v>
      </c>
      <c r="B83" s="274"/>
      <c r="C83" s="274"/>
      <c r="D83" s="274"/>
      <c r="E83" s="274"/>
      <c r="F83" s="274"/>
      <c r="G83" s="274"/>
      <c r="H83" s="274"/>
      <c r="I83" s="150" t="str">
        <f>AB80</f>
        <v/>
      </c>
      <c r="J83" s="29" t="s">
        <v>75</v>
      </c>
      <c r="K83" s="159" t="str">
        <f>AC80</f>
        <v/>
      </c>
      <c r="L83" s="160" t="str">
        <f>AD80</f>
        <v/>
      </c>
      <c r="M83" s="161" t="str">
        <f>AE80</f>
        <v/>
      </c>
      <c r="N83" s="170" t="str">
        <f>AF80</f>
        <v/>
      </c>
      <c r="P83" s="260"/>
      <c r="Q83" s="261"/>
      <c r="R83" s="261"/>
      <c r="S83" s="262"/>
      <c r="AB83" s="94" t="str">
        <f>IF(AB61="","",IF(AB80="","",AB82))</f>
        <v/>
      </c>
      <c r="AC83" s="179" t="str">
        <f>IF(AD62="","",AC84)</f>
        <v/>
      </c>
      <c r="AD83" s="94" t="str">
        <f>IF(AD61="","",IF(AD80="","",AD82))</f>
        <v/>
      </c>
      <c r="AE83" s="94" t="str">
        <f>IF(AE61="","",IF(AE80="","",AE82))</f>
        <v/>
      </c>
      <c r="AF83" s="94" t="str">
        <f>IF(AF61="","",IF(AF80="","",AF82))</f>
        <v/>
      </c>
    </row>
    <row r="84" spans="1:32" x14ac:dyDescent="0.2">
      <c r="A84" s="78" t="s">
        <v>77</v>
      </c>
      <c r="B84" s="55"/>
      <c r="C84" s="56"/>
      <c r="D84" s="56"/>
      <c r="E84" s="56"/>
      <c r="F84" s="56"/>
      <c r="G84" s="57" t="s">
        <v>78</v>
      </c>
      <c r="H84" s="17"/>
      <c r="I84" s="17"/>
      <c r="J84" s="17"/>
      <c r="K84" s="17"/>
      <c r="L84" s="17"/>
      <c r="M84" s="17"/>
      <c r="N84" s="79"/>
      <c r="P84" s="260"/>
      <c r="Q84" s="261"/>
      <c r="R84" s="261"/>
      <c r="S84" s="262"/>
      <c r="AC84" s="179" t="e">
        <f>AD62+AD81</f>
        <v>#VALUE!</v>
      </c>
      <c r="AD84" s="179" t="s">
        <v>83</v>
      </c>
    </row>
    <row r="85" spans="1:32" ht="165" customHeight="1" thickBot="1" x14ac:dyDescent="0.25">
      <c r="A85" s="275"/>
      <c r="B85" s="276"/>
      <c r="C85" s="276"/>
      <c r="D85" s="276"/>
      <c r="E85" s="276"/>
      <c r="F85" s="277"/>
      <c r="G85" s="278"/>
      <c r="H85" s="276"/>
      <c r="I85" s="276"/>
      <c r="J85" s="276"/>
      <c r="K85" s="276"/>
      <c r="L85" s="276"/>
      <c r="M85" s="276"/>
      <c r="N85" s="279"/>
      <c r="P85" s="263"/>
      <c r="Q85" s="264"/>
      <c r="R85" s="264"/>
      <c r="S85" s="265"/>
      <c r="AA85" s="175"/>
      <c r="AB85" s="175" t="s">
        <v>70</v>
      </c>
      <c r="AC85" s="175" t="s">
        <v>70</v>
      </c>
    </row>
    <row r="86" spans="1:32" x14ac:dyDescent="0.2">
      <c r="A86" s="17"/>
      <c r="B86" s="17"/>
      <c r="C86" s="17"/>
      <c r="D86" s="17"/>
      <c r="E86" s="17"/>
      <c r="F86" s="17"/>
      <c r="G86" s="17"/>
      <c r="H86" s="17"/>
      <c r="I86" s="17"/>
      <c r="J86" s="17"/>
      <c r="K86" s="17"/>
      <c r="L86" s="17"/>
      <c r="M86" s="17"/>
      <c r="N86" s="17"/>
      <c r="AA86" s="175"/>
      <c r="AB86" s="175">
        <f>IF(AB74=6,I79,IF(AB74&gt;2,I79,IF(AB74=2,AB87,IF(AB74=1,AB88,IF(AB74=0,AB89,"")))))</f>
        <v>0</v>
      </c>
      <c r="AC86" s="175">
        <f>IF(AC74=6,AB86,IF(AC74&gt;AB74,AB86,IF(AC74&gt;2,AB86,IF(AC74=2,AC87,IF(AC74=1,AC88,IF(AC74=0,AC89,""))))))</f>
        <v>0</v>
      </c>
    </row>
    <row r="87" spans="1:32" hidden="1" x14ac:dyDescent="0.2">
      <c r="A87" s="17"/>
      <c r="B87" s="17"/>
      <c r="C87" s="17"/>
      <c r="D87" s="17"/>
      <c r="E87" s="17"/>
      <c r="F87" s="17"/>
      <c r="G87" s="17"/>
      <c r="H87" s="17"/>
      <c r="I87" s="17"/>
      <c r="J87" s="17"/>
      <c r="K87" s="17"/>
      <c r="L87" s="17"/>
      <c r="M87" s="17"/>
      <c r="N87" s="17"/>
      <c r="AA87" s="175" t="s">
        <v>76</v>
      </c>
      <c r="AB87" s="175">
        <f>IF(AND(AB74=2,I79&gt;5),6,I79)</f>
        <v>0</v>
      </c>
      <c r="AC87" s="175">
        <f>IF(AND(AC74=2,I79&gt;5),6,I79)</f>
        <v>0</v>
      </c>
    </row>
    <row r="88" spans="1:32" hidden="1" x14ac:dyDescent="0.2">
      <c r="A88" s="17"/>
      <c r="B88" s="17"/>
      <c r="C88" s="17"/>
      <c r="D88" s="17"/>
      <c r="E88" s="17"/>
      <c r="F88" s="17"/>
      <c r="G88" s="17"/>
      <c r="H88" s="17"/>
      <c r="I88" s="17"/>
      <c r="J88" s="17"/>
      <c r="K88" s="17"/>
      <c r="L88" s="17"/>
      <c r="M88" s="17"/>
      <c r="N88" s="17"/>
      <c r="AA88" s="175" t="s">
        <v>79</v>
      </c>
      <c r="AB88" s="175">
        <f>IF(AND(AB74=1,I79&gt;3),4,I79)</f>
        <v>0</v>
      </c>
      <c r="AC88" s="175">
        <f>IF(AND(AC74=1,I79&gt;3),4,I79)</f>
        <v>0</v>
      </c>
    </row>
    <row r="89" spans="1:32" hidden="1" x14ac:dyDescent="0.2">
      <c r="A89" s="17"/>
      <c r="B89" s="17"/>
      <c r="C89" s="17"/>
      <c r="D89" s="17"/>
      <c r="E89" s="17"/>
      <c r="F89" s="17"/>
      <c r="G89" s="17"/>
      <c r="H89" s="17"/>
      <c r="I89" s="17"/>
      <c r="J89" s="17"/>
      <c r="K89" s="17"/>
      <c r="L89" s="17"/>
      <c r="M89" s="17"/>
      <c r="N89" s="17"/>
      <c r="AA89" s="175" t="s">
        <v>80</v>
      </c>
      <c r="AB89" s="175">
        <f>IF(AND(AB74=0,I79&gt;1),2,I79)</f>
        <v>0</v>
      </c>
      <c r="AC89" s="175">
        <f>IF(AND(AC74=0,I79&gt;1),2,I79)</f>
        <v>0</v>
      </c>
    </row>
    <row r="90" spans="1:32" hidden="1" x14ac:dyDescent="0.2">
      <c r="A90" s="17"/>
      <c r="B90" s="17"/>
      <c r="C90" s="17"/>
      <c r="D90" s="17"/>
      <c r="E90" s="17"/>
      <c r="F90" s="17"/>
      <c r="G90" s="17"/>
      <c r="H90" s="17"/>
      <c r="I90" s="17"/>
      <c r="J90" s="17"/>
      <c r="K90" s="17"/>
      <c r="L90" s="17"/>
      <c r="M90" s="17"/>
      <c r="N90" s="17"/>
    </row>
    <row r="91" spans="1:32" hidden="1" x14ac:dyDescent="0.2">
      <c r="A91" s="17"/>
      <c r="B91" s="17"/>
      <c r="C91" s="17"/>
      <c r="D91" s="17"/>
      <c r="E91" s="17"/>
      <c r="F91" s="17"/>
      <c r="G91" s="17"/>
      <c r="H91" s="17"/>
      <c r="I91" s="17"/>
      <c r="J91" s="17"/>
      <c r="K91" s="17"/>
      <c r="L91" s="17"/>
      <c r="M91" s="17"/>
      <c r="N91" s="17"/>
    </row>
    <row r="92" spans="1:32" hidden="1" x14ac:dyDescent="0.2">
      <c r="A92" s="17"/>
      <c r="B92" s="17"/>
      <c r="C92" s="17"/>
      <c r="D92" s="17"/>
      <c r="E92" s="17"/>
      <c r="F92" s="17"/>
      <c r="G92" s="17"/>
      <c r="H92" s="17"/>
      <c r="I92" s="17"/>
      <c r="J92" s="17"/>
      <c r="K92" s="17"/>
      <c r="L92" s="17"/>
      <c r="M92" s="17"/>
      <c r="N92" s="17"/>
    </row>
    <row r="93" spans="1:32" hidden="1" x14ac:dyDescent="0.2">
      <c r="A93" s="17"/>
      <c r="B93" s="17"/>
      <c r="C93" s="17"/>
      <c r="D93" s="17"/>
      <c r="E93" s="17"/>
      <c r="F93" s="17"/>
      <c r="G93" s="17"/>
      <c r="H93" s="17"/>
      <c r="I93" s="17"/>
      <c r="J93" s="17"/>
      <c r="K93" s="17"/>
      <c r="L93" s="17"/>
      <c r="M93" s="17"/>
      <c r="N93" s="17"/>
    </row>
    <row r="94" spans="1:32" hidden="1" x14ac:dyDescent="0.2">
      <c r="A94" s="17"/>
      <c r="B94" s="17"/>
      <c r="C94" s="17"/>
      <c r="D94" s="17"/>
      <c r="E94" s="17"/>
      <c r="F94" s="17"/>
      <c r="G94" s="17"/>
      <c r="H94" s="17"/>
      <c r="I94" s="17"/>
      <c r="J94" s="17"/>
      <c r="K94" s="17"/>
      <c r="L94" s="17"/>
      <c r="M94" s="17"/>
      <c r="N94" s="17"/>
    </row>
    <row r="95" spans="1:32" hidden="1" x14ac:dyDescent="0.2">
      <c r="A95" s="17"/>
      <c r="B95" s="17"/>
      <c r="C95" s="17"/>
      <c r="D95" s="17"/>
      <c r="E95" s="17"/>
      <c r="F95" s="17"/>
      <c r="G95" s="17"/>
      <c r="H95" s="17"/>
      <c r="I95" s="17"/>
      <c r="J95" s="17"/>
      <c r="K95" s="17"/>
      <c r="L95" s="17"/>
      <c r="M95" s="17"/>
      <c r="N95" s="17"/>
    </row>
    <row r="96" spans="1:32" hidden="1" x14ac:dyDescent="0.2">
      <c r="A96" s="17"/>
      <c r="B96" s="17"/>
      <c r="C96" s="17"/>
      <c r="D96" s="17"/>
      <c r="E96" s="17"/>
      <c r="F96" s="17"/>
      <c r="G96" s="17"/>
      <c r="H96" s="17"/>
      <c r="I96" s="17"/>
      <c r="J96" s="17"/>
      <c r="K96" s="17"/>
      <c r="L96" s="17"/>
      <c r="M96" s="17"/>
      <c r="N96" s="17"/>
    </row>
    <row r="97" spans="1:14" hidden="1" x14ac:dyDescent="0.2">
      <c r="A97" s="17"/>
      <c r="B97" s="17"/>
      <c r="C97" s="17"/>
      <c r="D97" s="17"/>
      <c r="E97" s="17"/>
      <c r="F97" s="17"/>
      <c r="G97" s="17"/>
      <c r="H97" s="17"/>
      <c r="I97" s="17"/>
      <c r="J97" s="17"/>
      <c r="K97" s="17"/>
      <c r="L97" s="17"/>
      <c r="M97" s="17"/>
      <c r="N97" s="17"/>
    </row>
    <row r="98" spans="1:14" hidden="1" x14ac:dyDescent="0.2">
      <c r="A98" s="17"/>
      <c r="B98" s="17"/>
      <c r="C98" s="17"/>
      <c r="D98" s="17"/>
      <c r="E98" s="17"/>
      <c r="F98" s="17"/>
      <c r="G98" s="17"/>
      <c r="H98" s="17"/>
      <c r="I98" s="17"/>
      <c r="J98" s="17"/>
      <c r="K98" s="17"/>
      <c r="L98" s="17"/>
      <c r="M98" s="17"/>
      <c r="N98" s="17"/>
    </row>
    <row r="99" spans="1:14" hidden="1" x14ac:dyDescent="0.2">
      <c r="A99" s="17"/>
      <c r="B99" s="17"/>
      <c r="C99" s="17"/>
      <c r="D99" s="17"/>
      <c r="E99" s="17"/>
      <c r="F99" s="17"/>
      <c r="G99" s="17"/>
      <c r="H99" s="17"/>
      <c r="I99" s="17"/>
      <c r="J99" s="17"/>
      <c r="K99" s="17"/>
      <c r="L99" s="17"/>
      <c r="M99" s="17"/>
      <c r="N99" s="17"/>
    </row>
    <row r="100" spans="1:14" hidden="1" x14ac:dyDescent="0.2">
      <c r="A100" s="17"/>
      <c r="B100" s="17"/>
      <c r="C100" s="17"/>
      <c r="D100" s="17"/>
      <c r="E100" s="17"/>
      <c r="F100" s="17"/>
      <c r="G100" s="17"/>
      <c r="H100" s="17"/>
      <c r="I100" s="17"/>
      <c r="J100" s="17"/>
      <c r="K100" s="17"/>
      <c r="L100" s="17"/>
      <c r="M100" s="17"/>
      <c r="N100" s="17"/>
    </row>
    <row r="101" spans="1:14" hidden="1" x14ac:dyDescent="0.2">
      <c r="A101" s="17"/>
      <c r="B101" s="17"/>
      <c r="C101" s="17"/>
      <c r="D101" s="17"/>
      <c r="E101" s="17"/>
      <c r="F101" s="17"/>
      <c r="G101" s="17"/>
      <c r="H101" s="17"/>
      <c r="I101" s="17"/>
      <c r="J101" s="17"/>
      <c r="K101" s="17"/>
      <c r="L101" s="17"/>
      <c r="M101" s="17"/>
      <c r="N101" s="17"/>
    </row>
    <row r="102" spans="1:14" hidden="1" x14ac:dyDescent="0.2">
      <c r="A102" s="17"/>
      <c r="B102" s="17"/>
      <c r="C102" s="17"/>
      <c r="D102" s="17"/>
      <c r="E102" s="17"/>
      <c r="F102" s="17"/>
      <c r="G102" s="17"/>
      <c r="H102" s="17"/>
      <c r="I102" s="17"/>
      <c r="J102" s="17"/>
      <c r="K102" s="17"/>
      <c r="L102" s="17"/>
      <c r="M102" s="17"/>
      <c r="N102" s="17"/>
    </row>
    <row r="103" spans="1:14" hidden="1" x14ac:dyDescent="0.2">
      <c r="A103" s="17"/>
      <c r="B103" s="17"/>
      <c r="C103" s="17"/>
      <c r="D103" s="17"/>
      <c r="E103" s="17"/>
      <c r="F103" s="17"/>
      <c r="G103" s="17"/>
      <c r="H103" s="17"/>
      <c r="I103" s="17"/>
      <c r="J103" s="17"/>
      <c r="K103" s="17"/>
      <c r="L103" s="17"/>
      <c r="M103" s="17"/>
      <c r="N103" s="17"/>
    </row>
    <row r="104" spans="1:14" hidden="1" x14ac:dyDescent="0.2">
      <c r="A104" s="17"/>
      <c r="B104" s="17"/>
      <c r="C104" s="17"/>
      <c r="D104" s="17"/>
      <c r="E104" s="17"/>
      <c r="F104" s="17"/>
      <c r="G104" s="17"/>
      <c r="H104" s="17"/>
      <c r="I104" s="17"/>
      <c r="J104" s="17"/>
      <c r="K104" s="17"/>
      <c r="L104" s="17"/>
      <c r="M104" s="17"/>
      <c r="N104" s="17"/>
    </row>
    <row r="105" spans="1:14" hidden="1" x14ac:dyDescent="0.2">
      <c r="A105" s="17"/>
      <c r="B105" s="17"/>
      <c r="C105" s="17"/>
      <c r="D105" s="17"/>
      <c r="E105" s="17"/>
      <c r="F105" s="17"/>
      <c r="G105" s="17"/>
      <c r="H105" s="17"/>
      <c r="I105" s="17"/>
      <c r="J105" s="17"/>
      <c r="K105" s="17"/>
      <c r="L105" s="17"/>
      <c r="M105" s="17"/>
      <c r="N105" s="17"/>
    </row>
    <row r="106" spans="1:14" hidden="1" x14ac:dyDescent="0.2">
      <c r="A106" s="17"/>
      <c r="B106" s="17"/>
      <c r="C106" s="17"/>
      <c r="D106" s="17"/>
      <c r="E106" s="17"/>
      <c r="F106" s="17"/>
      <c r="G106" s="17"/>
      <c r="H106" s="17"/>
      <c r="I106" s="17"/>
      <c r="J106" s="17"/>
      <c r="K106" s="17"/>
      <c r="L106" s="17"/>
      <c r="M106" s="17"/>
      <c r="N106" s="17"/>
    </row>
    <row r="107" spans="1:14" hidden="1" x14ac:dyDescent="0.2">
      <c r="A107" s="17"/>
      <c r="B107" s="17"/>
      <c r="C107" s="17"/>
      <c r="D107" s="17"/>
      <c r="E107" s="17"/>
      <c r="F107" s="17"/>
      <c r="G107" s="17"/>
      <c r="H107" s="17"/>
      <c r="I107" s="17"/>
      <c r="J107" s="17"/>
      <c r="K107" s="17"/>
      <c r="L107" s="17"/>
      <c r="M107" s="17"/>
      <c r="N107" s="17"/>
    </row>
    <row r="108" spans="1:14" hidden="1" x14ac:dyDescent="0.2">
      <c r="A108" s="17"/>
      <c r="B108" s="17"/>
      <c r="C108" s="17"/>
      <c r="D108" s="17"/>
      <c r="E108" s="17"/>
      <c r="F108" s="17"/>
      <c r="G108" s="17"/>
      <c r="H108" s="17"/>
      <c r="I108" s="17"/>
      <c r="J108" s="17"/>
      <c r="K108" s="17"/>
      <c r="L108" s="17"/>
      <c r="M108" s="17"/>
      <c r="N108" s="17"/>
    </row>
    <row r="109" spans="1:14" hidden="1" x14ac:dyDescent="0.2">
      <c r="A109" s="17"/>
      <c r="B109" s="17"/>
      <c r="C109" s="17"/>
      <c r="D109" s="17"/>
      <c r="E109" s="17"/>
      <c r="F109" s="17"/>
      <c r="G109" s="17"/>
      <c r="H109" s="17"/>
      <c r="I109" s="17"/>
      <c r="J109" s="17"/>
      <c r="K109" s="17"/>
      <c r="L109" s="17"/>
      <c r="M109" s="17"/>
      <c r="N109" s="17"/>
    </row>
    <row r="110" spans="1:14" hidden="1" x14ac:dyDescent="0.2">
      <c r="A110" s="17"/>
      <c r="B110" s="17"/>
      <c r="C110" s="17"/>
      <c r="D110" s="17"/>
      <c r="E110" s="17"/>
      <c r="F110" s="17"/>
      <c r="G110" s="17"/>
      <c r="H110" s="17"/>
      <c r="I110" s="17"/>
      <c r="J110" s="17"/>
      <c r="K110" s="17"/>
      <c r="L110" s="17"/>
      <c r="M110" s="17"/>
      <c r="N110" s="17"/>
    </row>
    <row r="111" spans="1:14" hidden="1" x14ac:dyDescent="0.2">
      <c r="A111" s="17"/>
      <c r="B111" s="17"/>
      <c r="C111" s="17"/>
      <c r="D111" s="17"/>
      <c r="E111" s="17"/>
      <c r="F111" s="17"/>
      <c r="G111" s="17"/>
      <c r="H111" s="17"/>
      <c r="I111" s="17"/>
      <c r="J111" s="17"/>
      <c r="K111" s="17"/>
      <c r="L111" s="17"/>
      <c r="M111" s="17"/>
      <c r="N111" s="17"/>
    </row>
    <row r="112" spans="1:14" hidden="1" x14ac:dyDescent="0.2">
      <c r="A112" s="17"/>
      <c r="B112" s="17"/>
      <c r="C112" s="17"/>
      <c r="D112" s="17"/>
      <c r="E112" s="17"/>
      <c r="F112" s="17"/>
      <c r="G112" s="17"/>
      <c r="H112" s="17"/>
      <c r="I112" s="17"/>
      <c r="J112" s="17"/>
      <c r="K112" s="17"/>
      <c r="L112" s="17"/>
      <c r="M112" s="17"/>
      <c r="N112" s="17"/>
    </row>
    <row r="113" spans="1:14" hidden="1" x14ac:dyDescent="0.2">
      <c r="A113" s="17"/>
      <c r="B113" s="17"/>
      <c r="C113" s="17"/>
      <c r="D113" s="17"/>
      <c r="E113" s="17"/>
      <c r="F113" s="17"/>
      <c r="G113" s="17"/>
      <c r="H113" s="17"/>
      <c r="I113" s="17"/>
      <c r="J113" s="17"/>
      <c r="K113" s="17"/>
      <c r="L113" s="17"/>
      <c r="M113" s="17"/>
      <c r="N113" s="17"/>
    </row>
    <row r="114" spans="1:14" hidden="1" x14ac:dyDescent="0.2">
      <c r="A114" s="17"/>
      <c r="B114" s="17"/>
      <c r="C114" s="17"/>
      <c r="D114" s="17"/>
      <c r="E114" s="17"/>
      <c r="F114" s="17"/>
      <c r="G114" s="17"/>
      <c r="H114" s="17"/>
      <c r="I114" s="17"/>
      <c r="J114" s="17"/>
      <c r="K114" s="17"/>
      <c r="L114" s="17"/>
      <c r="M114" s="17"/>
      <c r="N114" s="17"/>
    </row>
    <row r="115" spans="1:14" hidden="1" x14ac:dyDescent="0.2">
      <c r="A115" s="17"/>
      <c r="B115" s="17"/>
      <c r="C115" s="17"/>
      <c r="D115" s="17"/>
      <c r="E115" s="17"/>
      <c r="F115" s="17"/>
      <c r="G115" s="17"/>
      <c r="H115" s="17"/>
      <c r="I115" s="17"/>
      <c r="J115" s="17"/>
      <c r="K115" s="17"/>
      <c r="L115" s="17"/>
      <c r="M115" s="17"/>
      <c r="N115" s="17"/>
    </row>
    <row r="116" spans="1:14" hidden="1" x14ac:dyDescent="0.2">
      <c r="A116" s="17"/>
      <c r="B116" s="17"/>
      <c r="C116" s="17"/>
      <c r="D116" s="17"/>
      <c r="E116" s="17"/>
      <c r="F116" s="17"/>
      <c r="G116" s="17"/>
      <c r="H116" s="17"/>
      <c r="I116" s="17"/>
      <c r="J116" s="17"/>
      <c r="K116" s="17"/>
      <c r="L116" s="17"/>
      <c r="M116" s="17"/>
      <c r="N116" s="17"/>
    </row>
    <row r="117" spans="1:14" hidden="1" x14ac:dyDescent="0.2">
      <c r="A117" s="17"/>
      <c r="B117" s="17"/>
      <c r="C117" s="17"/>
      <c r="D117" s="17"/>
      <c r="E117" s="17"/>
      <c r="F117" s="17"/>
      <c r="G117" s="17"/>
      <c r="H117" s="17"/>
      <c r="I117" s="17"/>
      <c r="J117" s="17"/>
      <c r="K117" s="17"/>
      <c r="L117" s="17"/>
      <c r="M117" s="17"/>
      <c r="N117" s="17"/>
    </row>
    <row r="118" spans="1:14" hidden="1" x14ac:dyDescent="0.2">
      <c r="A118" s="17"/>
      <c r="B118" s="17"/>
      <c r="C118" s="17"/>
      <c r="D118" s="17"/>
      <c r="E118" s="17"/>
      <c r="F118" s="17"/>
      <c r="G118" s="17"/>
      <c r="H118" s="17"/>
      <c r="I118" s="17"/>
      <c r="J118" s="17"/>
      <c r="K118" s="17"/>
      <c r="L118" s="17"/>
      <c r="M118" s="17"/>
      <c r="N118" s="17"/>
    </row>
    <row r="119" spans="1:14" hidden="1" x14ac:dyDescent="0.2">
      <c r="A119" s="17"/>
      <c r="B119" s="17"/>
      <c r="C119" s="17"/>
      <c r="D119" s="17"/>
      <c r="E119" s="17"/>
      <c r="F119" s="17"/>
      <c r="G119" s="17"/>
      <c r="H119" s="17"/>
      <c r="I119" s="17"/>
      <c r="J119" s="17"/>
      <c r="K119" s="17"/>
      <c r="L119" s="17"/>
      <c r="M119" s="17"/>
      <c r="N119" s="17"/>
    </row>
    <row r="120" spans="1:14" hidden="1" x14ac:dyDescent="0.2">
      <c r="A120" s="17"/>
      <c r="B120" s="17"/>
      <c r="C120" s="17"/>
      <c r="D120" s="17"/>
      <c r="E120" s="17"/>
      <c r="F120" s="17"/>
      <c r="G120" s="17"/>
      <c r="H120" s="17"/>
      <c r="I120" s="17"/>
      <c r="J120" s="17"/>
      <c r="K120" s="17"/>
      <c r="L120" s="17"/>
      <c r="M120" s="17"/>
      <c r="N120" s="17"/>
    </row>
    <row r="121" spans="1:14" hidden="1" x14ac:dyDescent="0.2">
      <c r="A121" s="17"/>
      <c r="B121" s="17"/>
      <c r="C121" s="17"/>
      <c r="D121" s="17"/>
      <c r="E121" s="17"/>
      <c r="F121" s="17"/>
      <c r="G121" s="17"/>
      <c r="H121" s="17"/>
      <c r="I121" s="17"/>
      <c r="J121" s="17"/>
      <c r="K121" s="17"/>
      <c r="L121" s="17"/>
      <c r="M121" s="17"/>
      <c r="N121" s="17"/>
    </row>
  </sheetData>
  <sheetProtection algorithmName="SHA-512" hashValue="3+GiJ00xXgJACrYHXZUPoE3g83SkyTX0UbmHpf2Q4qAllM/VMGsUmuBkibwUN7njaKrJJj4yus9LtrpY+gNxSQ==" saltValue="AaITmsh+tCkP9LHsoIghcQ==" spinCount="100000" sheet="1" objects="1" scenarios="1"/>
  <mergeCells count="98">
    <mergeCell ref="A77:B77"/>
    <mergeCell ref="C77:I77"/>
    <mergeCell ref="A78:B78"/>
    <mergeCell ref="C78:I78"/>
    <mergeCell ref="P79:S85"/>
    <mergeCell ref="A80:B80"/>
    <mergeCell ref="C80:H80"/>
    <mergeCell ref="A81:B81"/>
    <mergeCell ref="C81:H81"/>
    <mergeCell ref="A82:H82"/>
    <mergeCell ref="A83:H83"/>
    <mergeCell ref="A85:F85"/>
    <mergeCell ref="G85:N85"/>
    <mergeCell ref="A79:B79"/>
    <mergeCell ref="C79:H79"/>
    <mergeCell ref="A73:B73"/>
    <mergeCell ref="C73:M73"/>
    <mergeCell ref="A75:I75"/>
    <mergeCell ref="J75:K75"/>
    <mergeCell ref="A76:B76"/>
    <mergeCell ref="A70:B70"/>
    <mergeCell ref="C70:N70"/>
    <mergeCell ref="A72:B72"/>
    <mergeCell ref="C72:M72"/>
    <mergeCell ref="A71:B71"/>
    <mergeCell ref="C71:E71"/>
    <mergeCell ref="G71:N71"/>
    <mergeCell ref="P60:S66"/>
    <mergeCell ref="A61:B61"/>
    <mergeCell ref="C61:H61"/>
    <mergeCell ref="A62:B62"/>
    <mergeCell ref="C62:H62"/>
    <mergeCell ref="A63:H63"/>
    <mergeCell ref="A64:H64"/>
    <mergeCell ref="A66:F66"/>
    <mergeCell ref="G66:N66"/>
    <mergeCell ref="A60:B60"/>
    <mergeCell ref="C60:H60"/>
    <mergeCell ref="A68:N68"/>
    <mergeCell ref="A69:B69"/>
    <mergeCell ref="A57:B57"/>
    <mergeCell ref="A58:B58"/>
    <mergeCell ref="C58:I58"/>
    <mergeCell ref="A59:B59"/>
    <mergeCell ref="C59:I59"/>
    <mergeCell ref="C69:N69"/>
    <mergeCell ref="A53:B53"/>
    <mergeCell ref="C53:M53"/>
    <mergeCell ref="A54:B54"/>
    <mergeCell ref="C54:M54"/>
    <mergeCell ref="A56:I56"/>
    <mergeCell ref="J56:K56"/>
    <mergeCell ref="A52:B52"/>
    <mergeCell ref="C52:N52"/>
    <mergeCell ref="A42:N42"/>
    <mergeCell ref="A43:N45"/>
    <mergeCell ref="A46:B47"/>
    <mergeCell ref="C46:I47"/>
    <mergeCell ref="J46:K47"/>
    <mergeCell ref="L46:N47"/>
    <mergeCell ref="A49:N49"/>
    <mergeCell ref="A50:B50"/>
    <mergeCell ref="C50:N50"/>
    <mergeCell ref="A51:B51"/>
    <mergeCell ref="C51:N51"/>
    <mergeCell ref="A35:N35"/>
    <mergeCell ref="A36:N39"/>
    <mergeCell ref="A40:B41"/>
    <mergeCell ref="C40:I41"/>
    <mergeCell ref="J40:K41"/>
    <mergeCell ref="L40:N41"/>
    <mergeCell ref="A34:N34"/>
    <mergeCell ref="A12:N13"/>
    <mergeCell ref="A14:N14"/>
    <mergeCell ref="A16:C16"/>
    <mergeCell ref="D16:E16"/>
    <mergeCell ref="A17:C17"/>
    <mergeCell ref="A18:C18"/>
    <mergeCell ref="A19:C19"/>
    <mergeCell ref="D21:E21"/>
    <mergeCell ref="A22:C22"/>
    <mergeCell ref="D22:E22"/>
    <mergeCell ref="A25:N32"/>
    <mergeCell ref="A9:C9"/>
    <mergeCell ref="D9:H9"/>
    <mergeCell ref="I9:L9"/>
    <mergeCell ref="M9:N9"/>
    <mergeCell ref="A10:C10"/>
    <mergeCell ref="D10:H10"/>
    <mergeCell ref="I10:L10"/>
    <mergeCell ref="M10:N10"/>
    <mergeCell ref="A5:N6"/>
    <mergeCell ref="A7:L7"/>
    <mergeCell ref="M7:N7"/>
    <mergeCell ref="A8:C8"/>
    <mergeCell ref="D8:H8"/>
    <mergeCell ref="I8:L8"/>
    <mergeCell ref="M8:N8"/>
  </mergeCells>
  <dataValidations count="7">
    <dataValidation allowBlank="1" showInputMessage="1" showErrorMessage="1" prompt="To start a new line press ALT + RETURN." sqref="C59:I59 C60:H62 C78:I78 C79:H81" xr:uid="{357F6401-E955-9C46-9907-61BF50802A78}"/>
    <dataValidation allowBlank="1" showInputMessage="1" showErrorMessage="1" prompt="To start new a line press ALT + RETURN." sqref="A25:N32" xr:uid="{142E527A-AB4C-BD48-9B47-E1FCD8959480}"/>
    <dataValidation allowBlank="1" showInputMessage="1" showErrorMessage="1" prompt="This cell cannot be edited._x000a__x000a_Annotate comments, performance length, difficulty levels and marks on Solo and Ensemble pages (2 &amp; 3) below." sqref="D17:E19 D22:E22" xr:uid="{FB6EC57D-E7D7-9F47-892C-75D23A0BA7B7}"/>
    <dataValidation allowBlank="1" showInputMessage="1" showErrorMessage="1" prompt="This cell cannot be edited. Input difficulty level and assessment grid marks in cells above." sqref="I82:I83 I63:I64" xr:uid="{1A392282-1C85-7F45-969F-0273FCACA581}"/>
    <dataValidation allowBlank="1" showInputMessage="1" showErrorMessage="1" prompt="This cell cannot be edited. Edit centre and candidate details on the Overview sheet." sqref="D8:H10 M8:N10" xr:uid="{CDDAC825-1B11-7D48-BAE4-512ECC150C4C}"/>
    <dataValidation type="whole" allowBlank="1" showInputMessage="1" showErrorMessage="1" error="Award a mark 0 to 8." sqref="L79:N81 L60:N62 I60:I62 I79:I81" xr:uid="{EC6EC1B1-2925-2C47-83A2-E3C7CD21B610}">
      <formula1>0</formula1>
      <formula2>8</formula2>
    </dataValidation>
    <dataValidation type="whole" allowBlank="1" showInputMessage="1" showErrorMessage="1" sqref="G57 I57 G76 I76" xr:uid="{EBE207C7-03AD-3041-87A7-6CE046FB8BF6}">
      <formula1>0</formula1>
      <formula2>59</formula2>
    </dataValidation>
  </dataValidations>
  <pageMargins left="0.39370078740157483" right="0.39370078740157483" top="0.59055118110236227" bottom="0.59055118110236227" header="0.31496062992125984" footer="0.31496062992125984"/>
  <pageSetup paperSize="9" fitToWidth="0" fitToHeight="0" orientation="portrait" r:id="rId1"/>
  <headerFooter>
    <oddHeader xml:space="preserve">&amp;C&amp;"System Font,Regular"&amp;10&amp;K000000 </oddHeader>
    <oddFooter xml:space="preserve">&amp;C </oddFooter>
  </headerFooter>
  <rowBreaks count="2" manualBreakCount="2">
    <brk id="48" max="16383" man="1"/>
    <brk id="67"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204166C6-2A2E-9945-BCDE-E9D1EE61819D}">
          <x14:formula1>
            <xm:f>Pulldown!$B$2:$B$7</xm:f>
          </x14:formula1>
          <xm:sqref>C54:M54 C73:M73</xm:sqref>
        </x14:dataValidation>
        <x14:dataValidation type="list" allowBlank="1" showInputMessage="1" showErrorMessage="1" xr:uid="{CC5C02AF-94CD-C345-8119-38583181B9D7}">
          <x14:formula1>
            <xm:f>Pulldown!$A$2:$A$8</xm:f>
          </x14:formula1>
          <xm:sqref>C53:M53 C72:M72</xm:sqref>
        </x14:dataValidation>
        <x14:dataValidation type="list" allowBlank="1" showInputMessage="1" showErrorMessage="1" xr:uid="{9DFFEB64-3955-B84E-B722-EDD67A63FA25}">
          <x14:formula1>
            <xm:f>Pulldown!$C$2:$C$8</xm:f>
          </x14:formula1>
          <xm:sqref>C77:I77 C58:I58</xm:sqref>
        </x14:dataValidation>
        <x14:dataValidation type="list" allowBlank="1" showInputMessage="1" showErrorMessage="1" xr:uid="{BC63EA5A-59ED-C541-A7D4-E1470508D4BD}">
          <x14:formula1>
            <xm:f>Pulldown!$E$2:$E$8</xm:f>
          </x14:formula1>
          <xm:sqref>L58:N58 L77:N77</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21F732-731C-F543-A18A-6747BA3D7C6E}">
  <sheetPr codeName="Sheet19"/>
  <dimension ref="A1:AF121"/>
  <sheetViews>
    <sheetView showGridLines="0" showRowColHeaders="0" showRuler="0" showWhiteSpace="0" view="pageLayout" zoomScaleNormal="100" workbookViewId="0"/>
  </sheetViews>
  <sheetFormatPr baseColWidth="10" defaultColWidth="0" defaultRowHeight="15" customHeight="1" zeroHeight="1" x14ac:dyDescent="0.2"/>
  <cols>
    <col min="1" max="3" width="6.83203125" style="2" customWidth="1"/>
    <col min="4" max="6" width="8" style="2" customWidth="1"/>
    <col min="7" max="8" width="6.5" style="2" customWidth="1"/>
    <col min="9" max="9" width="5" style="2" customWidth="1"/>
    <col min="10" max="10" width="2.83203125" style="2" customWidth="1"/>
    <col min="11" max="11" width="5" style="2" customWidth="1"/>
    <col min="12" max="14" width="5.5" style="2" bestFit="1" customWidth="1"/>
    <col min="15" max="16" width="8.83203125" style="2" customWidth="1"/>
    <col min="17" max="18" width="8.5" style="2" customWidth="1"/>
    <col min="19" max="19" width="8" style="2" customWidth="1"/>
    <col min="20" max="20" width="9.83203125" style="2" customWidth="1"/>
    <col min="21" max="24" width="8.5" style="2" customWidth="1"/>
    <col min="25" max="26" width="8.83203125" style="2" hidden="1" customWidth="1"/>
    <col min="27" max="32" width="8.83203125" style="94" hidden="1" customWidth="1"/>
    <col min="33" max="16384" width="8.83203125" style="2" hidden="1"/>
  </cols>
  <sheetData>
    <row r="1" spans="1:31" ht="19" customHeight="1" x14ac:dyDescent="0.2">
      <c r="A1" s="182"/>
      <c r="B1" s="1"/>
      <c r="C1" s="1"/>
      <c r="D1" s="1"/>
      <c r="E1" s="1"/>
      <c r="F1" s="1"/>
      <c r="G1" s="1"/>
      <c r="H1" s="1"/>
      <c r="I1" s="1"/>
      <c r="J1" s="1"/>
      <c r="K1" s="1"/>
      <c r="L1" s="1"/>
      <c r="M1" s="1"/>
      <c r="N1" s="177">
        <v>15</v>
      </c>
    </row>
    <row r="2" spans="1:31" ht="15" customHeight="1" x14ac:dyDescent="0.2">
      <c r="A2" s="1"/>
      <c r="B2" s="1"/>
      <c r="C2" s="1"/>
      <c r="D2" s="1"/>
      <c r="E2" s="1"/>
      <c r="F2" s="1"/>
      <c r="G2" s="1"/>
      <c r="H2" s="1"/>
      <c r="I2" s="1"/>
      <c r="J2" s="1"/>
      <c r="K2" s="1"/>
      <c r="L2" s="1"/>
      <c r="M2" s="1"/>
      <c r="N2" s="1"/>
      <c r="AB2" s="174"/>
      <c r="AC2" s="174"/>
      <c r="AD2" s="174"/>
      <c r="AE2" s="174"/>
    </row>
    <row r="3" spans="1:31" ht="15" customHeight="1" x14ac:dyDescent="0.2">
      <c r="A3" s="4"/>
      <c r="B3" s="4"/>
      <c r="C3" s="4"/>
      <c r="D3" s="4"/>
      <c r="E3" s="4"/>
      <c r="F3" s="4"/>
      <c r="G3" s="4"/>
      <c r="H3" s="4"/>
      <c r="I3" s="4"/>
      <c r="J3" s="4"/>
      <c r="K3" s="4"/>
      <c r="L3" s="4"/>
      <c r="M3" s="5"/>
      <c r="N3" s="5"/>
      <c r="AB3" s="174"/>
      <c r="AC3" s="174"/>
      <c r="AD3" s="174"/>
      <c r="AE3" s="174"/>
    </row>
    <row r="4" spans="1:31" ht="15" customHeight="1" thickBot="1" x14ac:dyDescent="0.25">
      <c r="AB4" s="174"/>
      <c r="AC4" s="174"/>
      <c r="AD4" s="174"/>
      <c r="AE4" s="174"/>
    </row>
    <row r="5" spans="1:31" ht="15" customHeight="1" x14ac:dyDescent="0.2">
      <c r="A5" s="390" t="s">
        <v>20</v>
      </c>
      <c r="B5" s="391"/>
      <c r="C5" s="391"/>
      <c r="D5" s="391"/>
      <c r="E5" s="391"/>
      <c r="F5" s="391"/>
      <c r="G5" s="391"/>
      <c r="H5" s="391"/>
      <c r="I5" s="391"/>
      <c r="J5" s="391"/>
      <c r="K5" s="391"/>
      <c r="L5" s="391"/>
      <c r="M5" s="391"/>
      <c r="N5" s="392"/>
      <c r="AB5" s="174"/>
      <c r="AC5" s="174"/>
      <c r="AD5" s="174"/>
      <c r="AE5" s="174"/>
    </row>
    <row r="6" spans="1:31" ht="15" customHeight="1" x14ac:dyDescent="0.2">
      <c r="A6" s="393"/>
      <c r="B6" s="394"/>
      <c r="C6" s="394"/>
      <c r="D6" s="394"/>
      <c r="E6" s="394"/>
      <c r="F6" s="394"/>
      <c r="G6" s="394"/>
      <c r="H6" s="394"/>
      <c r="I6" s="394"/>
      <c r="J6" s="394"/>
      <c r="K6" s="394"/>
      <c r="L6" s="394"/>
      <c r="M6" s="394"/>
      <c r="N6" s="395"/>
      <c r="AB6" s="174"/>
      <c r="AC6" s="174"/>
      <c r="AD6" s="174"/>
    </row>
    <row r="7" spans="1:31" ht="15" customHeight="1" x14ac:dyDescent="0.2">
      <c r="A7" s="396" t="s">
        <v>21</v>
      </c>
      <c r="B7" s="397"/>
      <c r="C7" s="397"/>
      <c r="D7" s="397"/>
      <c r="E7" s="397"/>
      <c r="F7" s="397"/>
      <c r="G7" s="397"/>
      <c r="H7" s="397"/>
      <c r="I7" s="397"/>
      <c r="J7" s="397"/>
      <c r="K7" s="397"/>
      <c r="L7" s="397"/>
      <c r="M7" s="398" t="s">
        <v>22</v>
      </c>
      <c r="N7" s="399"/>
      <c r="AB7" s="174"/>
      <c r="AC7" s="174"/>
      <c r="AD7" s="174"/>
    </row>
    <row r="8" spans="1:31" ht="15" customHeight="1" x14ac:dyDescent="0.2">
      <c r="A8" s="344" t="s">
        <v>3</v>
      </c>
      <c r="B8" s="345"/>
      <c r="C8" s="345"/>
      <c r="D8" s="371" t="str">
        <f>IF(Overview!C6="","",MID(Overview!C6,1,35))</f>
        <v/>
      </c>
      <c r="E8" s="372"/>
      <c r="F8" s="372"/>
      <c r="G8" s="372"/>
      <c r="H8" s="373"/>
      <c r="I8" s="222" t="s">
        <v>5</v>
      </c>
      <c r="J8" s="223"/>
      <c r="K8" s="223"/>
      <c r="L8" s="224"/>
      <c r="M8" s="400" t="str">
        <f>IF(Overview!C7="","",Overview!C7)</f>
        <v/>
      </c>
      <c r="N8" s="401"/>
      <c r="AB8" s="174"/>
      <c r="AD8" s="174"/>
    </row>
    <row r="9" spans="1:31" ht="15" customHeight="1" x14ac:dyDescent="0.2">
      <c r="A9" s="344" t="s">
        <v>6</v>
      </c>
      <c r="B9" s="345"/>
      <c r="C9" s="345"/>
      <c r="D9" s="371" t="str">
        <f>IF(VLOOKUP(N1,Overview!A11:B40,2,0)="","",MID(VLOOKUP(N1,Overview!A11:B40,2,0),1,35))</f>
        <v/>
      </c>
      <c r="E9" s="372"/>
      <c r="F9" s="372"/>
      <c r="G9" s="372"/>
      <c r="H9" s="373"/>
      <c r="I9" s="222" t="s">
        <v>7</v>
      </c>
      <c r="J9" s="223"/>
      <c r="K9" s="223"/>
      <c r="L9" s="224"/>
      <c r="M9" s="214" t="str">
        <f>IF(VLOOKUP(N1,Overview!A11:C40,3,0)="","",(VLOOKUP(N1,Overview!A11:C40,3,0)))</f>
        <v/>
      </c>
      <c r="N9" s="215"/>
    </row>
    <row r="10" spans="1:31" ht="15" customHeight="1" x14ac:dyDescent="0.2">
      <c r="A10" s="344" t="s">
        <v>8</v>
      </c>
      <c r="B10" s="345"/>
      <c r="C10" s="345"/>
      <c r="D10" s="371" t="str">
        <f>IF(VLOOKUP(N1,Overview!A11:D40,4,0)="","",MID(VLOOKUP(N1,Overview!A11:D40,4,0),1,35))</f>
        <v/>
      </c>
      <c r="E10" s="372"/>
      <c r="F10" s="372"/>
      <c r="G10" s="372"/>
      <c r="H10" s="373"/>
      <c r="I10" s="222" t="s">
        <v>4</v>
      </c>
      <c r="J10" s="223"/>
      <c r="K10" s="223"/>
      <c r="L10" s="224"/>
      <c r="M10" s="214" t="str">
        <f>IF(Overview!I6="","",Overview!I6)</f>
        <v/>
      </c>
      <c r="N10" s="215"/>
    </row>
    <row r="11" spans="1:31" ht="15" customHeight="1" x14ac:dyDescent="0.2">
      <c r="A11" s="60"/>
      <c r="B11" s="6"/>
      <c r="C11" s="6"/>
      <c r="D11" s="6"/>
      <c r="E11" s="6"/>
      <c r="F11" s="6"/>
      <c r="G11" s="7"/>
      <c r="H11" s="7"/>
      <c r="I11" s="7"/>
      <c r="J11" s="8"/>
      <c r="K11" s="8"/>
      <c r="L11" s="8"/>
      <c r="M11" s="8"/>
      <c r="N11" s="61"/>
    </row>
    <row r="12" spans="1:31" ht="15" customHeight="1" x14ac:dyDescent="0.2">
      <c r="A12" s="351" t="s">
        <v>23</v>
      </c>
      <c r="B12" s="352"/>
      <c r="C12" s="352"/>
      <c r="D12" s="352"/>
      <c r="E12" s="352"/>
      <c r="F12" s="352"/>
      <c r="G12" s="352"/>
      <c r="H12" s="352"/>
      <c r="I12" s="352"/>
      <c r="J12" s="352"/>
      <c r="K12" s="352"/>
      <c r="L12" s="352"/>
      <c r="M12" s="352"/>
      <c r="N12" s="353"/>
    </row>
    <row r="13" spans="1:31" ht="15" customHeight="1" x14ac:dyDescent="0.2">
      <c r="A13" s="354"/>
      <c r="B13" s="355"/>
      <c r="C13" s="355"/>
      <c r="D13" s="355"/>
      <c r="E13" s="355"/>
      <c r="F13" s="355"/>
      <c r="G13" s="355"/>
      <c r="H13" s="355"/>
      <c r="I13" s="355"/>
      <c r="J13" s="355"/>
      <c r="K13" s="355"/>
      <c r="L13" s="355"/>
      <c r="M13" s="355"/>
      <c r="N13" s="356"/>
    </row>
    <row r="14" spans="1:31" ht="15" customHeight="1" x14ac:dyDescent="0.2">
      <c r="A14" s="357" t="s">
        <v>24</v>
      </c>
      <c r="B14" s="358"/>
      <c r="C14" s="358"/>
      <c r="D14" s="358"/>
      <c r="E14" s="358"/>
      <c r="F14" s="358"/>
      <c r="G14" s="358"/>
      <c r="H14" s="358"/>
      <c r="I14" s="358"/>
      <c r="J14" s="358"/>
      <c r="K14" s="358"/>
      <c r="L14" s="358"/>
      <c r="M14" s="358"/>
      <c r="N14" s="359"/>
    </row>
    <row r="15" spans="1:31" ht="15" customHeight="1" x14ac:dyDescent="0.2">
      <c r="A15" s="62"/>
      <c r="B15" s="41"/>
      <c r="C15" s="41"/>
      <c r="D15" s="41"/>
      <c r="E15" s="41"/>
      <c r="F15" s="41"/>
      <c r="G15" s="41"/>
      <c r="H15" s="41"/>
      <c r="I15" s="41"/>
      <c r="J15" s="41"/>
      <c r="K15" s="41"/>
      <c r="L15" s="41"/>
      <c r="M15" s="41"/>
      <c r="N15" s="63"/>
    </row>
    <row r="16" spans="1:31" ht="15" customHeight="1" x14ac:dyDescent="0.2">
      <c r="A16" s="360" t="s">
        <v>25</v>
      </c>
      <c r="B16" s="361"/>
      <c r="C16" s="361"/>
      <c r="D16" s="362" t="s">
        <v>26</v>
      </c>
      <c r="E16" s="362"/>
      <c r="F16" s="81" t="s">
        <v>27</v>
      </c>
      <c r="G16" s="82" t="s">
        <v>28</v>
      </c>
      <c r="H16" s="36" t="s">
        <v>29</v>
      </c>
      <c r="N16" s="64"/>
      <c r="AB16" s="94" t="s">
        <v>30</v>
      </c>
      <c r="AC16" s="175"/>
      <c r="AD16" s="94" t="s">
        <v>31</v>
      </c>
    </row>
    <row r="17" spans="1:32" ht="15" customHeight="1" x14ac:dyDescent="0.25">
      <c r="A17" s="363" t="s">
        <v>32</v>
      </c>
      <c r="B17" s="364"/>
      <c r="C17" s="365"/>
      <c r="D17" s="131" t="str">
        <f>AB61</f>
        <v/>
      </c>
      <c r="E17" s="132" t="str">
        <f>AD62</f>
        <v/>
      </c>
      <c r="F17" s="133" t="str">
        <f>AD61</f>
        <v/>
      </c>
      <c r="G17" s="134" t="str">
        <f>AE61</f>
        <v/>
      </c>
      <c r="H17" s="135" t="str">
        <f>AF61</f>
        <v/>
      </c>
      <c r="N17" s="64"/>
      <c r="AB17" s="94" t="s">
        <v>33</v>
      </c>
      <c r="AC17" s="175"/>
    </row>
    <row r="18" spans="1:32" ht="15" customHeight="1" x14ac:dyDescent="0.25">
      <c r="A18" s="363" t="s">
        <v>34</v>
      </c>
      <c r="B18" s="364"/>
      <c r="C18" s="365"/>
      <c r="D18" s="136" t="str">
        <f>AB80</f>
        <v/>
      </c>
      <c r="E18" s="137" t="str">
        <f>AD81</f>
        <v/>
      </c>
      <c r="F18" s="138" t="str">
        <f>AD80</f>
        <v/>
      </c>
      <c r="G18" s="139" t="str">
        <f>AE80</f>
        <v/>
      </c>
      <c r="H18" s="140" t="str">
        <f>AF80</f>
        <v/>
      </c>
      <c r="I18" s="3"/>
      <c r="J18" s="42"/>
      <c r="K18" s="42"/>
      <c r="L18" s="42"/>
      <c r="M18" s="42"/>
      <c r="N18" s="65"/>
      <c r="AB18" s="94">
        <f>AB50+AB52</f>
        <v>0</v>
      </c>
      <c r="AC18" s="175"/>
      <c r="AD18" s="94">
        <f>AD50</f>
        <v>0</v>
      </c>
      <c r="AE18" s="94">
        <f>AE50</f>
        <v>0</v>
      </c>
      <c r="AF18" s="94">
        <f>AF50</f>
        <v>0</v>
      </c>
    </row>
    <row r="19" spans="1:32" ht="30" customHeight="1" x14ac:dyDescent="0.2">
      <c r="A19" s="366" t="s">
        <v>35</v>
      </c>
      <c r="B19" s="367"/>
      <c r="C19" s="368"/>
      <c r="D19" s="141" t="str">
        <f>AB83</f>
        <v/>
      </c>
      <c r="E19" s="142" t="str">
        <f>AC83</f>
        <v/>
      </c>
      <c r="F19" s="143" t="str">
        <f>AD83</f>
        <v/>
      </c>
      <c r="G19" s="144" t="str">
        <f>AE83</f>
        <v/>
      </c>
      <c r="H19" s="145" t="str">
        <f>AF83</f>
        <v/>
      </c>
      <c r="N19" s="64"/>
      <c r="AB19" s="94" t="str">
        <f>IF(AND(G57="",I57=""),"",AB18)</f>
        <v/>
      </c>
      <c r="AC19" s="175"/>
      <c r="AD19" s="94" t="str">
        <f>IF(L57="","",AD18)</f>
        <v/>
      </c>
      <c r="AE19" s="94" t="str">
        <f>IF(M57="","",AE18)</f>
        <v/>
      </c>
      <c r="AF19" s="94" t="str">
        <f>IF(N57="","",AF18)</f>
        <v/>
      </c>
    </row>
    <row r="20" spans="1:32" ht="15" customHeight="1" x14ac:dyDescent="0.2">
      <c r="A20" s="66"/>
      <c r="N20" s="64"/>
      <c r="AB20" s="94" t="s">
        <v>36</v>
      </c>
      <c r="AC20" s="175"/>
    </row>
    <row r="21" spans="1:32" ht="15" customHeight="1" x14ac:dyDescent="0.2">
      <c r="A21" s="67"/>
      <c r="B21" s="9"/>
      <c r="C21" s="10"/>
      <c r="D21" s="369" t="s">
        <v>26</v>
      </c>
      <c r="E21" s="370"/>
      <c r="F21" s="81" t="s">
        <v>27</v>
      </c>
      <c r="G21" s="82" t="s">
        <v>28</v>
      </c>
      <c r="H21" s="36" t="s">
        <v>29</v>
      </c>
      <c r="N21" s="64"/>
      <c r="AB21" s="94">
        <f>AB69+AB71</f>
        <v>0</v>
      </c>
      <c r="AC21" s="175"/>
      <c r="AD21" s="94">
        <f>AD69</f>
        <v>0</v>
      </c>
      <c r="AE21" s="94">
        <f>AE69</f>
        <v>0</v>
      </c>
      <c r="AF21" s="94">
        <f>AF69</f>
        <v>0</v>
      </c>
    </row>
    <row r="22" spans="1:32" ht="30" customHeight="1" x14ac:dyDescent="0.2">
      <c r="A22" s="346" t="s">
        <v>37</v>
      </c>
      <c r="B22" s="347"/>
      <c r="C22" s="348"/>
      <c r="D22" s="349" t="str">
        <f>AB25</f>
        <v/>
      </c>
      <c r="E22" s="350"/>
      <c r="F22" s="146" t="str">
        <f>AD25</f>
        <v/>
      </c>
      <c r="G22" s="147" t="str">
        <f>AE25</f>
        <v/>
      </c>
      <c r="H22" s="148" t="str">
        <f>AF25</f>
        <v/>
      </c>
      <c r="I22" s="43"/>
      <c r="J22" s="43"/>
      <c r="K22" s="43"/>
      <c r="L22" s="43"/>
      <c r="M22" s="43"/>
      <c r="N22" s="68"/>
      <c r="AB22" s="94" t="str">
        <f>IF(AND(G76="",I76=""),"",AB21)</f>
        <v/>
      </c>
      <c r="AC22" s="175"/>
      <c r="AD22" s="94" t="str">
        <f>IF(L76="","",AD21)</f>
        <v/>
      </c>
      <c r="AE22" s="94" t="str">
        <f>IF(M76="","",AE21)</f>
        <v/>
      </c>
      <c r="AF22" s="94" t="str">
        <f>IF(N76="","",AF21)</f>
        <v/>
      </c>
    </row>
    <row r="23" spans="1:32" ht="15" customHeight="1" x14ac:dyDescent="0.2">
      <c r="A23" s="69"/>
      <c r="G23" s="44"/>
      <c r="H23" s="44"/>
      <c r="I23" s="44"/>
      <c r="J23" s="44"/>
      <c r="K23" s="44"/>
      <c r="L23" s="44"/>
      <c r="M23" s="44"/>
      <c r="N23" s="70"/>
      <c r="AB23" s="94" t="s">
        <v>38</v>
      </c>
      <c r="AC23" s="175"/>
    </row>
    <row r="24" spans="1:32" ht="15" customHeight="1" x14ac:dyDescent="0.2">
      <c r="A24" s="71" t="s">
        <v>39</v>
      </c>
      <c r="B24" s="44"/>
      <c r="C24" s="44"/>
      <c r="D24" s="44"/>
      <c r="E24" s="44"/>
      <c r="F24" s="44"/>
      <c r="G24" s="44"/>
      <c r="H24" s="44"/>
      <c r="I24" s="44"/>
      <c r="J24" s="44"/>
      <c r="K24" s="44"/>
      <c r="L24" s="44"/>
      <c r="M24" s="44"/>
      <c r="N24" s="70"/>
      <c r="AB24" s="94">
        <f>AB18+AB21</f>
        <v>0</v>
      </c>
      <c r="AC24" s="175"/>
      <c r="AD24" s="94">
        <f>AD18+AD21</f>
        <v>0</v>
      </c>
      <c r="AE24" s="94">
        <f>AE18+AE21</f>
        <v>0</v>
      </c>
      <c r="AF24" s="94">
        <f>AF18+AF21</f>
        <v>0</v>
      </c>
    </row>
    <row r="25" spans="1:32" ht="15" customHeight="1" x14ac:dyDescent="0.2">
      <c r="A25" s="242"/>
      <c r="B25" s="243"/>
      <c r="C25" s="243"/>
      <c r="D25" s="243"/>
      <c r="E25" s="243"/>
      <c r="F25" s="243"/>
      <c r="G25" s="243"/>
      <c r="H25" s="243"/>
      <c r="I25" s="243"/>
      <c r="J25" s="243"/>
      <c r="K25" s="243"/>
      <c r="L25" s="243"/>
      <c r="M25" s="243"/>
      <c r="N25" s="244"/>
      <c r="AB25" s="94" t="str">
        <f>IF(OR(AB19="",AB22=""),"",AB24)</f>
        <v/>
      </c>
      <c r="AC25" s="175"/>
      <c r="AD25" s="94" t="str">
        <f>IF(OR(AD19="",AD22=""),"",AD24)</f>
        <v/>
      </c>
      <c r="AE25" s="94" t="str">
        <f>IF(OR(AE19="",AE22=""),"",AE24)</f>
        <v/>
      </c>
      <c r="AF25" s="94" t="str">
        <f>IF(OR(AF19="",AF22=""),"",AF24)</f>
        <v/>
      </c>
    </row>
    <row r="26" spans="1:32" ht="15" customHeight="1" x14ac:dyDescent="0.2">
      <c r="A26" s="245"/>
      <c r="B26" s="246"/>
      <c r="C26" s="246"/>
      <c r="D26" s="246"/>
      <c r="E26" s="246"/>
      <c r="F26" s="246"/>
      <c r="G26" s="246"/>
      <c r="H26" s="246"/>
      <c r="I26" s="246"/>
      <c r="J26" s="246"/>
      <c r="K26" s="246"/>
      <c r="L26" s="246"/>
      <c r="M26" s="246"/>
      <c r="N26" s="247"/>
      <c r="AC26" s="175"/>
    </row>
    <row r="27" spans="1:32" ht="15" customHeight="1" x14ac:dyDescent="0.2">
      <c r="A27" s="245"/>
      <c r="B27" s="246"/>
      <c r="C27" s="246"/>
      <c r="D27" s="246"/>
      <c r="E27" s="246"/>
      <c r="F27" s="246"/>
      <c r="G27" s="246"/>
      <c r="H27" s="246"/>
      <c r="I27" s="246"/>
      <c r="J27" s="246"/>
      <c r="K27" s="246"/>
      <c r="L27" s="246"/>
      <c r="M27" s="246"/>
      <c r="N27" s="247"/>
      <c r="AC27" s="175"/>
    </row>
    <row r="28" spans="1:32" ht="15" customHeight="1" x14ac:dyDescent="0.2">
      <c r="A28" s="245"/>
      <c r="B28" s="246"/>
      <c r="C28" s="246"/>
      <c r="D28" s="246"/>
      <c r="E28" s="246"/>
      <c r="F28" s="246"/>
      <c r="G28" s="246"/>
      <c r="H28" s="246"/>
      <c r="I28" s="246"/>
      <c r="J28" s="246"/>
      <c r="K28" s="246"/>
      <c r="L28" s="246"/>
      <c r="M28" s="246"/>
      <c r="N28" s="247"/>
      <c r="AC28" s="175"/>
    </row>
    <row r="29" spans="1:32" ht="15" customHeight="1" x14ac:dyDescent="0.2">
      <c r="A29" s="245"/>
      <c r="B29" s="246"/>
      <c r="C29" s="246"/>
      <c r="D29" s="246"/>
      <c r="E29" s="246"/>
      <c r="F29" s="246"/>
      <c r="G29" s="246"/>
      <c r="H29" s="246"/>
      <c r="I29" s="246"/>
      <c r="J29" s="246"/>
      <c r="K29" s="246"/>
      <c r="L29" s="246"/>
      <c r="M29" s="246"/>
      <c r="N29" s="247"/>
      <c r="AC29" s="175"/>
    </row>
    <row r="30" spans="1:32" ht="15" customHeight="1" x14ac:dyDescent="0.2">
      <c r="A30" s="245"/>
      <c r="B30" s="246"/>
      <c r="C30" s="246"/>
      <c r="D30" s="246"/>
      <c r="E30" s="246"/>
      <c r="F30" s="246"/>
      <c r="G30" s="246"/>
      <c r="H30" s="246"/>
      <c r="I30" s="246"/>
      <c r="J30" s="246"/>
      <c r="K30" s="246"/>
      <c r="L30" s="246"/>
      <c r="M30" s="246"/>
      <c r="N30" s="247"/>
      <c r="AC30" s="175"/>
    </row>
    <row r="31" spans="1:32" ht="15" customHeight="1" x14ac:dyDescent="0.2">
      <c r="A31" s="245"/>
      <c r="B31" s="246"/>
      <c r="C31" s="246"/>
      <c r="D31" s="246"/>
      <c r="E31" s="246"/>
      <c r="F31" s="246"/>
      <c r="G31" s="246"/>
      <c r="H31" s="246"/>
      <c r="I31" s="246"/>
      <c r="J31" s="246"/>
      <c r="K31" s="246"/>
      <c r="L31" s="246"/>
      <c r="M31" s="246"/>
      <c r="N31" s="247"/>
      <c r="AC31" s="175"/>
    </row>
    <row r="32" spans="1:32" ht="15" customHeight="1" x14ac:dyDescent="0.2">
      <c r="A32" s="248"/>
      <c r="B32" s="249"/>
      <c r="C32" s="249"/>
      <c r="D32" s="249"/>
      <c r="E32" s="249"/>
      <c r="F32" s="249"/>
      <c r="G32" s="249"/>
      <c r="H32" s="249"/>
      <c r="I32" s="249"/>
      <c r="J32" s="249"/>
      <c r="K32" s="249"/>
      <c r="L32" s="249"/>
      <c r="M32" s="249"/>
      <c r="N32" s="250"/>
      <c r="AC32" s="175"/>
    </row>
    <row r="33" spans="1:29" ht="15" customHeight="1" x14ac:dyDescent="0.2">
      <c r="A33" s="66"/>
      <c r="N33" s="64"/>
      <c r="AC33" s="175"/>
    </row>
    <row r="34" spans="1:29" ht="15" customHeight="1" x14ac:dyDescent="0.2">
      <c r="A34" s="251" t="s">
        <v>40</v>
      </c>
      <c r="B34" s="252"/>
      <c r="C34" s="252"/>
      <c r="D34" s="252"/>
      <c r="E34" s="252"/>
      <c r="F34" s="252"/>
      <c r="G34" s="252"/>
      <c r="H34" s="252"/>
      <c r="I34" s="252"/>
      <c r="J34" s="252"/>
      <c r="K34" s="252"/>
      <c r="L34" s="252"/>
      <c r="M34" s="252"/>
      <c r="N34" s="253"/>
      <c r="AC34" s="175"/>
    </row>
    <row r="35" spans="1:29" ht="15" customHeight="1" x14ac:dyDescent="0.2">
      <c r="A35" s="254" t="s">
        <v>41</v>
      </c>
      <c r="B35" s="255"/>
      <c r="C35" s="255"/>
      <c r="D35" s="255"/>
      <c r="E35" s="255"/>
      <c r="F35" s="255"/>
      <c r="G35" s="255"/>
      <c r="H35" s="255"/>
      <c r="I35" s="255"/>
      <c r="J35" s="255"/>
      <c r="K35" s="255"/>
      <c r="L35" s="255"/>
      <c r="M35" s="255"/>
      <c r="N35" s="256"/>
      <c r="AC35" s="175"/>
    </row>
    <row r="36" spans="1:29" ht="15" customHeight="1" x14ac:dyDescent="0.2">
      <c r="A36" s="374" t="s">
        <v>42</v>
      </c>
      <c r="B36" s="375"/>
      <c r="C36" s="375"/>
      <c r="D36" s="375"/>
      <c r="E36" s="375"/>
      <c r="F36" s="375"/>
      <c r="G36" s="375"/>
      <c r="H36" s="375"/>
      <c r="I36" s="375"/>
      <c r="J36" s="375"/>
      <c r="K36" s="375"/>
      <c r="L36" s="375"/>
      <c r="M36" s="375"/>
      <c r="N36" s="376"/>
      <c r="AC36" s="175"/>
    </row>
    <row r="37" spans="1:29" ht="15" customHeight="1" x14ac:dyDescent="0.2">
      <c r="A37" s="374"/>
      <c r="B37" s="375"/>
      <c r="C37" s="375"/>
      <c r="D37" s="375"/>
      <c r="E37" s="375"/>
      <c r="F37" s="375"/>
      <c r="G37" s="375"/>
      <c r="H37" s="375"/>
      <c r="I37" s="375"/>
      <c r="J37" s="375"/>
      <c r="K37" s="375"/>
      <c r="L37" s="375"/>
      <c r="M37" s="375"/>
      <c r="N37" s="376"/>
      <c r="AC37" s="175"/>
    </row>
    <row r="38" spans="1:29" ht="15" customHeight="1" x14ac:dyDescent="0.2">
      <c r="A38" s="374"/>
      <c r="B38" s="375"/>
      <c r="C38" s="375"/>
      <c r="D38" s="375"/>
      <c r="E38" s="375"/>
      <c r="F38" s="375"/>
      <c r="G38" s="375"/>
      <c r="H38" s="375"/>
      <c r="I38" s="375"/>
      <c r="J38" s="375"/>
      <c r="K38" s="375"/>
      <c r="L38" s="375"/>
      <c r="M38" s="375"/>
      <c r="N38" s="376"/>
      <c r="AC38" s="175"/>
    </row>
    <row r="39" spans="1:29" ht="15" customHeight="1" x14ac:dyDescent="0.2">
      <c r="A39" s="377"/>
      <c r="B39" s="378"/>
      <c r="C39" s="378"/>
      <c r="D39" s="378"/>
      <c r="E39" s="378"/>
      <c r="F39" s="378"/>
      <c r="G39" s="378"/>
      <c r="H39" s="378"/>
      <c r="I39" s="378"/>
      <c r="J39" s="378"/>
      <c r="K39" s="378"/>
      <c r="L39" s="378"/>
      <c r="M39" s="378"/>
      <c r="N39" s="379"/>
      <c r="AC39" s="175"/>
    </row>
    <row r="40" spans="1:29" ht="15" customHeight="1" x14ac:dyDescent="0.2">
      <c r="A40" s="380" t="s">
        <v>43</v>
      </c>
      <c r="B40" s="381"/>
      <c r="C40" s="384"/>
      <c r="D40" s="385"/>
      <c r="E40" s="385"/>
      <c r="F40" s="385"/>
      <c r="G40" s="385"/>
      <c r="H40" s="385"/>
      <c r="I40" s="386"/>
      <c r="J40" s="216" t="s">
        <v>44</v>
      </c>
      <c r="K40" s="217"/>
      <c r="L40" s="338"/>
      <c r="M40" s="339"/>
      <c r="N40" s="340"/>
      <c r="AC40" s="175"/>
    </row>
    <row r="41" spans="1:29" ht="15" customHeight="1" x14ac:dyDescent="0.2">
      <c r="A41" s="382"/>
      <c r="B41" s="383"/>
      <c r="C41" s="387"/>
      <c r="D41" s="388"/>
      <c r="E41" s="388"/>
      <c r="F41" s="388"/>
      <c r="G41" s="388"/>
      <c r="H41" s="388"/>
      <c r="I41" s="389"/>
      <c r="J41" s="218"/>
      <c r="K41" s="219"/>
      <c r="L41" s="341"/>
      <c r="M41" s="342"/>
      <c r="N41" s="343"/>
      <c r="AC41" s="175"/>
    </row>
    <row r="42" spans="1:29" ht="15" customHeight="1" x14ac:dyDescent="0.2">
      <c r="A42" s="225" t="s">
        <v>45</v>
      </c>
      <c r="B42" s="226"/>
      <c r="C42" s="226"/>
      <c r="D42" s="226"/>
      <c r="E42" s="226"/>
      <c r="F42" s="226"/>
      <c r="G42" s="226"/>
      <c r="H42" s="226"/>
      <c r="I42" s="226"/>
      <c r="J42" s="226"/>
      <c r="K42" s="226"/>
      <c r="L42" s="226"/>
      <c r="M42" s="226"/>
      <c r="N42" s="227"/>
      <c r="AC42" s="175"/>
    </row>
    <row r="43" spans="1:29" ht="15" customHeight="1" x14ac:dyDescent="0.2">
      <c r="A43" s="228" t="s">
        <v>46</v>
      </c>
      <c r="B43" s="229"/>
      <c r="C43" s="229"/>
      <c r="D43" s="229"/>
      <c r="E43" s="229"/>
      <c r="F43" s="229"/>
      <c r="G43" s="229"/>
      <c r="H43" s="229"/>
      <c r="I43" s="229"/>
      <c r="J43" s="229"/>
      <c r="K43" s="229"/>
      <c r="L43" s="229"/>
      <c r="M43" s="229"/>
      <c r="N43" s="230"/>
      <c r="AC43" s="175"/>
    </row>
    <row r="44" spans="1:29" ht="15" customHeight="1" x14ac:dyDescent="0.2">
      <c r="A44" s="228"/>
      <c r="B44" s="229"/>
      <c r="C44" s="229"/>
      <c r="D44" s="229"/>
      <c r="E44" s="229"/>
      <c r="F44" s="229"/>
      <c r="G44" s="229"/>
      <c r="H44" s="229"/>
      <c r="I44" s="229"/>
      <c r="J44" s="229"/>
      <c r="K44" s="229"/>
      <c r="L44" s="229"/>
      <c r="M44" s="229"/>
      <c r="N44" s="230"/>
      <c r="AC44" s="175"/>
    </row>
    <row r="45" spans="1:29" ht="15" customHeight="1" x14ac:dyDescent="0.2">
      <c r="A45" s="228"/>
      <c r="B45" s="229"/>
      <c r="C45" s="229"/>
      <c r="D45" s="229"/>
      <c r="E45" s="229"/>
      <c r="F45" s="229"/>
      <c r="G45" s="229"/>
      <c r="H45" s="229"/>
      <c r="I45" s="229"/>
      <c r="J45" s="229"/>
      <c r="K45" s="229"/>
      <c r="L45" s="229"/>
      <c r="M45" s="229"/>
      <c r="N45" s="230"/>
      <c r="AC45" s="175"/>
    </row>
    <row r="46" spans="1:29" ht="15" customHeight="1" x14ac:dyDescent="0.2">
      <c r="A46" s="231" t="s">
        <v>43</v>
      </c>
      <c r="B46" s="232"/>
      <c r="C46" s="235"/>
      <c r="D46" s="235"/>
      <c r="E46" s="235"/>
      <c r="F46" s="235"/>
      <c r="G46" s="235"/>
      <c r="H46" s="235"/>
      <c r="I46" s="235"/>
      <c r="J46" s="220" t="s">
        <v>44</v>
      </c>
      <c r="K46" s="220"/>
      <c r="L46" s="237"/>
      <c r="M46" s="238"/>
      <c r="N46" s="239"/>
      <c r="AC46" s="175"/>
    </row>
    <row r="47" spans="1:29" ht="15" customHeight="1" thickBot="1" x14ac:dyDescent="0.25">
      <c r="A47" s="233"/>
      <c r="B47" s="234"/>
      <c r="C47" s="236"/>
      <c r="D47" s="236"/>
      <c r="E47" s="236"/>
      <c r="F47" s="236"/>
      <c r="G47" s="236"/>
      <c r="H47" s="236"/>
      <c r="I47" s="236"/>
      <c r="J47" s="221"/>
      <c r="K47" s="221"/>
      <c r="L47" s="240"/>
      <c r="M47" s="240"/>
      <c r="N47" s="241"/>
      <c r="AC47" s="175"/>
    </row>
    <row r="48" spans="1:29" ht="15" customHeight="1" thickBot="1" x14ac:dyDescent="0.25">
      <c r="A48" s="37"/>
      <c r="B48" s="37"/>
      <c r="C48" s="38"/>
      <c r="D48" s="38"/>
      <c r="E48" s="38"/>
      <c r="F48" s="38"/>
      <c r="G48" s="38"/>
      <c r="H48" s="38"/>
      <c r="I48" s="38"/>
      <c r="J48" s="39"/>
      <c r="K48" s="39"/>
      <c r="L48" s="40"/>
      <c r="M48" s="40"/>
      <c r="N48" s="40"/>
      <c r="AC48" s="175"/>
    </row>
    <row r="49" spans="1:32" ht="15" customHeight="1" thickTop="1" x14ac:dyDescent="0.2">
      <c r="A49" s="327" t="s">
        <v>47</v>
      </c>
      <c r="B49" s="328"/>
      <c r="C49" s="328"/>
      <c r="D49" s="328"/>
      <c r="E49" s="328"/>
      <c r="F49" s="328"/>
      <c r="G49" s="328"/>
      <c r="H49" s="328"/>
      <c r="I49" s="328"/>
      <c r="J49" s="328"/>
      <c r="K49" s="328"/>
      <c r="L49" s="328"/>
      <c r="M49" s="328"/>
      <c r="N49" s="329"/>
      <c r="AB49" s="94" t="s">
        <v>48</v>
      </c>
      <c r="AC49" s="175"/>
    </row>
    <row r="50" spans="1:32" ht="30" customHeight="1" x14ac:dyDescent="0.2">
      <c r="A50" s="330" t="s">
        <v>49</v>
      </c>
      <c r="B50" s="288"/>
      <c r="C50" s="289"/>
      <c r="D50" s="290"/>
      <c r="E50" s="290"/>
      <c r="F50" s="290"/>
      <c r="G50" s="290"/>
      <c r="H50" s="290"/>
      <c r="I50" s="290"/>
      <c r="J50" s="290"/>
      <c r="K50" s="290"/>
      <c r="L50" s="290"/>
      <c r="M50" s="290"/>
      <c r="N50" s="331"/>
      <c r="AB50" s="94">
        <f>G57/1440</f>
        <v>0</v>
      </c>
      <c r="AC50" s="175"/>
      <c r="AD50" s="94">
        <f>L57/60</f>
        <v>0</v>
      </c>
      <c r="AE50" s="94">
        <f>M57/60</f>
        <v>0</v>
      </c>
      <c r="AF50" s="94">
        <f>N57/60</f>
        <v>0</v>
      </c>
    </row>
    <row r="51" spans="1:32" ht="30" customHeight="1" x14ac:dyDescent="0.2">
      <c r="A51" s="330" t="s">
        <v>50</v>
      </c>
      <c r="B51" s="288"/>
      <c r="C51" s="289"/>
      <c r="D51" s="290"/>
      <c r="E51" s="290"/>
      <c r="F51" s="290"/>
      <c r="G51" s="290"/>
      <c r="H51" s="290"/>
      <c r="I51" s="290"/>
      <c r="J51" s="290"/>
      <c r="K51" s="290"/>
      <c r="L51" s="290"/>
      <c r="M51" s="290"/>
      <c r="N51" s="331"/>
      <c r="AB51" s="94" t="s">
        <v>51</v>
      </c>
      <c r="AC51" s="175"/>
    </row>
    <row r="52" spans="1:32" ht="30" customHeight="1" x14ac:dyDescent="0.2">
      <c r="A52" s="330" t="s">
        <v>52</v>
      </c>
      <c r="B52" s="288"/>
      <c r="C52" s="289"/>
      <c r="D52" s="290"/>
      <c r="E52" s="290"/>
      <c r="F52" s="290"/>
      <c r="G52" s="290"/>
      <c r="H52" s="290"/>
      <c r="I52" s="290"/>
      <c r="J52" s="290"/>
      <c r="K52" s="290"/>
      <c r="L52" s="290"/>
      <c r="M52" s="290"/>
      <c r="N52" s="331"/>
      <c r="AB52" s="94">
        <f>I57/1440/60</f>
        <v>0</v>
      </c>
      <c r="AC52" s="175"/>
    </row>
    <row r="53" spans="1:32" ht="15" customHeight="1" x14ac:dyDescent="0.2">
      <c r="A53" s="332" t="s">
        <v>53</v>
      </c>
      <c r="B53" s="297"/>
      <c r="C53" s="298" t="s">
        <v>54</v>
      </c>
      <c r="D53" s="299"/>
      <c r="E53" s="299"/>
      <c r="F53" s="299"/>
      <c r="G53" s="299"/>
      <c r="H53" s="299"/>
      <c r="I53" s="299"/>
      <c r="J53" s="299"/>
      <c r="K53" s="299"/>
      <c r="L53" s="299"/>
      <c r="M53" s="333"/>
      <c r="N53" s="45"/>
      <c r="AC53" s="175"/>
    </row>
    <row r="54" spans="1:32" ht="15" customHeight="1" x14ac:dyDescent="0.2">
      <c r="A54" s="330" t="s">
        <v>55</v>
      </c>
      <c r="B54" s="288"/>
      <c r="C54" s="334" t="s">
        <v>54</v>
      </c>
      <c r="D54" s="335"/>
      <c r="E54" s="335"/>
      <c r="F54" s="335"/>
      <c r="G54" s="335"/>
      <c r="H54" s="335"/>
      <c r="I54" s="335"/>
      <c r="J54" s="335"/>
      <c r="K54" s="335"/>
      <c r="L54" s="335"/>
      <c r="M54" s="335"/>
      <c r="N54" s="46"/>
      <c r="AB54" s="94" t="s">
        <v>56</v>
      </c>
      <c r="AC54" s="175"/>
    </row>
    <row r="55" spans="1:32" ht="15" customHeight="1" x14ac:dyDescent="0.2">
      <c r="A55" s="47"/>
      <c r="B55" s="48"/>
      <c r="C55" s="48"/>
      <c r="D55" s="48"/>
      <c r="E55" s="48"/>
      <c r="F55" s="48"/>
      <c r="G55" s="48"/>
      <c r="H55" s="48"/>
      <c r="I55" s="49"/>
      <c r="J55" s="50"/>
      <c r="K55" s="50"/>
      <c r="L55" s="51"/>
      <c r="M55" s="51"/>
      <c r="N55" s="52"/>
      <c r="AB55" s="94">
        <f>IF(C58="Select",6,IF(C58="Pre-difficulty Level 1 (Less Difficult)",0,IF(C58="Difficulty Level 1 (Less Difficult)",1,IF(C58="Difficulty Level 2 (Less Difficult)",2,IF(C58="Difficulty Level 3 (Less Difficult)",3,IF(C58="Difficulty Level 4 (Standard)",4,IF(C58="Difficulty Level 5+ (More Difficult)",5,"")))))))</f>
        <v>6</v>
      </c>
      <c r="AC55" s="175">
        <f>IF(AF55&lt;6,AF55,IF(AE55&lt;6,AE55,IF(AD55&lt;6,AD55,6)))</f>
        <v>6</v>
      </c>
      <c r="AD55" s="94">
        <f>IF(L58="",6,IF(L58="Pre",0,IF(L58=1,1,IF(L58=2,2,IF(L58=3,3,IF(L58=4,4,IF(L58="5+",5,"")))))))</f>
        <v>6</v>
      </c>
      <c r="AE55" s="94">
        <f>IF(M58="",6,IF(M58="Pre",0,IF(M58=1,1,IF(M58=2,2,IF(M58=3,3,IF(M58=4,4,IF(M58="5+",5,"")))))))</f>
        <v>6</v>
      </c>
      <c r="AF55" s="94">
        <f>IF(N58="",6,IF(N58="Pre",0,IF(N58=1,1,IF(N58=2,2,IF(N58=3,3,IF(N58=4,4,IF(N58="5+",5,"")))))))</f>
        <v>6</v>
      </c>
    </row>
    <row r="56" spans="1:32" ht="15" customHeight="1" x14ac:dyDescent="0.2">
      <c r="A56" s="336" t="s">
        <v>57</v>
      </c>
      <c r="B56" s="337"/>
      <c r="C56" s="337"/>
      <c r="D56" s="337"/>
      <c r="E56" s="337"/>
      <c r="F56" s="337"/>
      <c r="G56" s="337"/>
      <c r="H56" s="337"/>
      <c r="I56" s="337"/>
      <c r="J56" s="302" t="s">
        <v>11</v>
      </c>
      <c r="K56" s="302"/>
      <c r="L56" s="85" t="s">
        <v>27</v>
      </c>
      <c r="M56" s="85" t="s">
        <v>28</v>
      </c>
      <c r="N56" s="86" t="s">
        <v>29</v>
      </c>
      <c r="AB56" s="94" t="s">
        <v>58</v>
      </c>
      <c r="AC56" s="175"/>
    </row>
    <row r="57" spans="1:32" ht="15" customHeight="1" x14ac:dyDescent="0.2">
      <c r="A57" s="319" t="s">
        <v>59</v>
      </c>
      <c r="B57" s="283"/>
      <c r="C57" s="11"/>
      <c r="D57" s="11"/>
      <c r="E57" s="11"/>
      <c r="F57" s="12" t="s">
        <v>60</v>
      </c>
      <c r="G57" s="22"/>
      <c r="H57" s="13" t="s">
        <v>61</v>
      </c>
      <c r="I57" s="23"/>
      <c r="J57" s="26"/>
      <c r="K57" s="83"/>
      <c r="L57" s="183"/>
      <c r="M57" s="184"/>
      <c r="N57" s="185"/>
      <c r="AB57" s="94">
        <f>SUM(AB63+I61+I62)</f>
        <v>0</v>
      </c>
      <c r="AC57" s="175">
        <f>SUM(K60:K62)</f>
        <v>0</v>
      </c>
      <c r="AD57" s="94">
        <f>SUM(L60:L62)</f>
        <v>0</v>
      </c>
      <c r="AE57" s="94">
        <f>SUM(M60:M62)</f>
        <v>0</v>
      </c>
      <c r="AF57" s="94">
        <f>SUM(N60:N62)</f>
        <v>0</v>
      </c>
    </row>
    <row r="58" spans="1:32" ht="15" customHeight="1" x14ac:dyDescent="0.2">
      <c r="A58" s="319" t="s">
        <v>62</v>
      </c>
      <c r="B58" s="320"/>
      <c r="C58" s="321" t="s">
        <v>54</v>
      </c>
      <c r="D58" s="322"/>
      <c r="E58" s="322"/>
      <c r="F58" s="322"/>
      <c r="G58" s="322"/>
      <c r="H58" s="322"/>
      <c r="I58" s="323"/>
      <c r="J58" s="26"/>
      <c r="K58" s="171" t="str">
        <f>IF(AC55=6,"",IF(AB55=AC55,"",IF(AC55=5,"5+",IF(AC55=4,AC55,IF(AC55=3,AC55,IF(AC55=2,AC55,IF(AC55=1,AC55,IF(AC55=0,"Pre",""))))))))</f>
        <v/>
      </c>
      <c r="L58" s="90"/>
      <c r="M58" s="91"/>
      <c r="N58" s="92"/>
      <c r="AB58" s="94" t="s">
        <v>63</v>
      </c>
      <c r="AC58" s="175"/>
    </row>
    <row r="59" spans="1:32" ht="60" customHeight="1" x14ac:dyDescent="0.2">
      <c r="A59" s="324" t="s">
        <v>64</v>
      </c>
      <c r="B59" s="325"/>
      <c r="C59" s="211"/>
      <c r="D59" s="212"/>
      <c r="E59" s="212"/>
      <c r="F59" s="212"/>
      <c r="G59" s="212"/>
      <c r="H59" s="212"/>
      <c r="I59" s="213"/>
      <c r="J59" s="27"/>
      <c r="K59" s="84"/>
      <c r="L59" s="16"/>
      <c r="M59" s="14"/>
      <c r="N59" s="53"/>
      <c r="P59" s="2" t="s">
        <v>65</v>
      </c>
      <c r="AB59" s="94" t="str">
        <f>IF(I60="","",IF(I61="","",IF(I62="","",IF(AB57&gt;-1,AB57,""))))</f>
        <v/>
      </c>
      <c r="AC59" s="175" t="str">
        <f>IF(K60="","",IF(K61="","",IF(K62="","",IF(AC57&gt;-1,AC57,""))))</f>
        <v/>
      </c>
      <c r="AD59" s="94" t="str">
        <f>IF(L60="","",IF(L61="","",IF(L62="","",IF(AD57&gt;-1,AD57,""))))</f>
        <v/>
      </c>
      <c r="AE59" s="94" t="str">
        <f>IF(M60="","",IF(M61="","",IF(M62="","",IF(AE57&gt;-1,AE57,""))))</f>
        <v/>
      </c>
      <c r="AF59" s="94" t="str">
        <f>IF(N60="","",IF(N61="","",IF(N62="","",IF(AF57&gt;-1,AF57,""))))</f>
        <v/>
      </c>
    </row>
    <row r="60" spans="1:32" ht="85" customHeight="1" x14ac:dyDescent="0.2">
      <c r="A60" s="326" t="str">
        <f>IF(C58="Select",Pulldown!D5,IF(C58="Pre-difficulty Level 1 (Less Difficult)",Pulldown!D2,IF(C58="Difficulty Level 1 (Less Difficult)",Pulldown!D3,IF(C58="Difficulty Level 2 (Less Difficult)",Pulldown!D4,Pulldown!D5))))</f>
        <v xml:space="preserve">Grid 1: Technical control - Technique </v>
      </c>
      <c r="B60" s="281"/>
      <c r="C60" s="305"/>
      <c r="D60" s="306"/>
      <c r="E60" s="306"/>
      <c r="F60" s="306"/>
      <c r="G60" s="306"/>
      <c r="H60" s="307"/>
      <c r="I60" s="24"/>
      <c r="J60" s="28" t="s">
        <v>66</v>
      </c>
      <c r="K60" s="151" t="str">
        <f>IF(AND(AC55=6,I60=AB63),"",IF(AB55&lt;&gt;AC55,AC63,IF(I60=AC63,"",AC63)))</f>
        <v/>
      </c>
      <c r="L60" s="152"/>
      <c r="M60" s="153"/>
      <c r="N60" s="154"/>
      <c r="P60" s="257"/>
      <c r="Q60" s="258"/>
      <c r="R60" s="258"/>
      <c r="S60" s="259"/>
      <c r="AB60" s="94" t="s">
        <v>67</v>
      </c>
      <c r="AC60" s="175"/>
    </row>
    <row r="61" spans="1:32" ht="85" customHeight="1" x14ac:dyDescent="0.2">
      <c r="A61" s="303" t="s">
        <v>68</v>
      </c>
      <c r="B61" s="304"/>
      <c r="C61" s="305"/>
      <c r="D61" s="306"/>
      <c r="E61" s="306"/>
      <c r="F61" s="306"/>
      <c r="G61" s="306"/>
      <c r="H61" s="307"/>
      <c r="I61" s="24"/>
      <c r="J61" s="29" t="s">
        <v>66</v>
      </c>
      <c r="K61" s="151" t="str">
        <f>IF(AC55=6,"",IF(AB55=AC55,"",I61))</f>
        <v/>
      </c>
      <c r="L61" s="152"/>
      <c r="M61" s="153"/>
      <c r="N61" s="154"/>
      <c r="P61" s="260"/>
      <c r="Q61" s="261"/>
      <c r="R61" s="261"/>
      <c r="S61" s="262"/>
      <c r="T61" s="5"/>
      <c r="AB61" s="94" t="str">
        <f>IF(AB59="","",IF(AB55=6,"",IF(AB59=0,0,IF(AB55&lt;4,VLOOKUP(AB59,'Levels Grid'!A:D,1,0),IF(AB55=4,VLOOKUP(AB59,'Levels Grid'!A:D,3,0),IF(AB55=5,VLOOKUP(AB59,'Levels Grid'!A:D,4,0),))))))</f>
        <v/>
      </c>
      <c r="AC61" s="175" t="str">
        <f>IF(AC59="","",IF(AC55=6,"",IF(AC59=0,0,IF(AC55&lt;4,VLOOKUP(AC59,'Levels Grid'!A:D,1,0),IF(AC55=4,VLOOKUP(AC59,'Levels Grid'!A:D,3,0),IF(AC55=5,VLOOKUP(AC59,'Levels Grid'!A:D,4,0),))))))</f>
        <v/>
      </c>
      <c r="AD61" s="94" t="str">
        <f>IF(AD59="","",IF(AD55=6,"",IF(AD59=0,0,IF(AD55&lt;4,VLOOKUP(AD59,'Levels Grid'!A:D,1,0),IF(AD55=4,VLOOKUP(AD59,'Levels Grid'!A:D,3,0),IF(AD55=5,VLOOKUP(AD59,'Levels Grid'!A:D,4,0),))))))</f>
        <v/>
      </c>
      <c r="AE61" s="94" t="str">
        <f>IF(AE59="","",IF(AE55=6,"",IF(AE59=0,0,IF(AE55&lt;4,VLOOKUP(AE59,'Levels Grid'!A:D,1,0),IF(AE55=4,VLOOKUP(AE59,'Levels Grid'!A:D,3,0),IF(AE55=5,VLOOKUP(AE59,'Levels Grid'!A:D,4,0),))))))</f>
        <v/>
      </c>
      <c r="AF61" s="94" t="str">
        <f>IF(AF59="","",IF(AF55=6,"",IF(AF59=0,0,IF(AF55&lt;4,VLOOKUP(AF59,'Levels Grid'!A:D,1,0),IF(AF55=4,VLOOKUP(AF59,'Levels Grid'!A:D,3,0),IF(AF55=5,VLOOKUP(AF59,'Levels Grid'!A:D,4,0),))))))</f>
        <v/>
      </c>
    </row>
    <row r="62" spans="1:32" ht="85" customHeight="1" x14ac:dyDescent="0.2">
      <c r="A62" s="303" t="s">
        <v>69</v>
      </c>
      <c r="B62" s="304"/>
      <c r="C62" s="305"/>
      <c r="D62" s="306"/>
      <c r="E62" s="306"/>
      <c r="F62" s="306"/>
      <c r="G62" s="306"/>
      <c r="H62" s="307"/>
      <c r="I62" s="24"/>
      <c r="J62" s="29" t="s">
        <v>66</v>
      </c>
      <c r="K62" s="151" t="str">
        <f>IF(AC55=6,"",IF(AB55=AC55,"",I62))</f>
        <v/>
      </c>
      <c r="L62" s="152"/>
      <c r="M62" s="153"/>
      <c r="N62" s="154"/>
      <c r="P62" s="260"/>
      <c r="Q62" s="261"/>
      <c r="R62" s="261"/>
      <c r="S62" s="262"/>
      <c r="AA62" s="175"/>
      <c r="AB62" s="175" t="s">
        <v>70</v>
      </c>
      <c r="AC62" s="175" t="s">
        <v>70</v>
      </c>
      <c r="AD62" s="179" t="str">
        <f>IF(AC61&lt;&gt;"",AC61,IF(AC80&lt;&gt;"",AB61,AC61))</f>
        <v/>
      </c>
      <c r="AE62" s="94" t="s">
        <v>71</v>
      </c>
    </row>
    <row r="63" spans="1:32" ht="15" customHeight="1" x14ac:dyDescent="0.2">
      <c r="A63" s="308" t="s">
        <v>72</v>
      </c>
      <c r="B63" s="309"/>
      <c r="C63" s="309"/>
      <c r="D63" s="309"/>
      <c r="E63" s="309"/>
      <c r="F63" s="309"/>
      <c r="G63" s="309"/>
      <c r="H63" s="310"/>
      <c r="I63" s="149" t="str">
        <f>AB59</f>
        <v/>
      </c>
      <c r="J63" s="29" t="s">
        <v>73</v>
      </c>
      <c r="K63" s="155" t="str">
        <f>AC59</f>
        <v/>
      </c>
      <c r="L63" s="156" t="str">
        <f>AD59</f>
        <v/>
      </c>
      <c r="M63" s="157" t="str">
        <f>AE59</f>
        <v/>
      </c>
      <c r="N63" s="158" t="str">
        <f>AF59</f>
        <v/>
      </c>
      <c r="P63" s="260"/>
      <c r="Q63" s="261"/>
      <c r="R63" s="261"/>
      <c r="S63" s="262"/>
      <c r="AA63" s="175"/>
      <c r="AB63" s="175">
        <f>IF(AB55=6,I60,IF(AB55&gt;2,I60,IF(AB55=2,AB64,IF(AB55=1,AB65,IF(AB55=0,AB66,"")))))</f>
        <v>0</v>
      </c>
      <c r="AC63" s="175">
        <f>IF(AC55=6,AB63,IF(AC55&gt;AB55,AB63,IF(AC55&gt;2,AB66,IF(AC55=2,AC64,IF(AC55=1,AC65,IF(AC55=0,AC66,""))))))</f>
        <v>0</v>
      </c>
    </row>
    <row r="64" spans="1:32" ht="30" customHeight="1" x14ac:dyDescent="0.2">
      <c r="A64" s="311" t="s">
        <v>74</v>
      </c>
      <c r="B64" s="312"/>
      <c r="C64" s="312"/>
      <c r="D64" s="312"/>
      <c r="E64" s="312"/>
      <c r="F64" s="312"/>
      <c r="G64" s="312"/>
      <c r="H64" s="313"/>
      <c r="I64" s="150" t="str">
        <f>AB61</f>
        <v/>
      </c>
      <c r="J64" s="29" t="s">
        <v>75</v>
      </c>
      <c r="K64" s="159" t="str">
        <f>AC61</f>
        <v/>
      </c>
      <c r="L64" s="160" t="str">
        <f>AD61</f>
        <v/>
      </c>
      <c r="M64" s="161" t="str">
        <f>AE61</f>
        <v/>
      </c>
      <c r="N64" s="162" t="str">
        <f>AF61</f>
        <v/>
      </c>
      <c r="P64" s="260"/>
      <c r="Q64" s="261"/>
      <c r="R64" s="261"/>
      <c r="S64" s="262"/>
      <c r="AA64" s="175" t="s">
        <v>76</v>
      </c>
      <c r="AB64" s="175">
        <f>IF(AND(AB55=2,I60&gt;5),6,I60)</f>
        <v>0</v>
      </c>
      <c r="AC64" s="175">
        <f>IF(AND(AC55=2,I60&gt;5),6,I60)</f>
        <v>0</v>
      </c>
    </row>
    <row r="65" spans="1:32" ht="15" customHeight="1" x14ac:dyDescent="0.2">
      <c r="A65" s="54" t="s">
        <v>77</v>
      </c>
      <c r="B65" s="55"/>
      <c r="C65" s="56"/>
      <c r="D65" s="56"/>
      <c r="E65" s="56"/>
      <c r="F65" s="56"/>
      <c r="G65" s="57" t="s">
        <v>78</v>
      </c>
      <c r="H65" s="58"/>
      <c r="I65" s="58"/>
      <c r="J65" s="58"/>
      <c r="K65" s="58"/>
      <c r="L65" s="58"/>
      <c r="M65" s="58"/>
      <c r="N65" s="59"/>
      <c r="P65" s="260"/>
      <c r="Q65" s="261"/>
      <c r="R65" s="261"/>
      <c r="S65" s="262"/>
      <c r="AA65" s="175" t="s">
        <v>79</v>
      </c>
      <c r="AB65" s="175">
        <f>IF(AND(AB55=1,I60&gt;3),4,I60)</f>
        <v>0</v>
      </c>
      <c r="AC65" s="175">
        <f>IF(AND(AC55=1,I60&gt;3),4,I60)</f>
        <v>0</v>
      </c>
    </row>
    <row r="66" spans="1:32" ht="165" customHeight="1" thickBot="1" x14ac:dyDescent="0.25">
      <c r="A66" s="314"/>
      <c r="B66" s="315"/>
      <c r="C66" s="315"/>
      <c r="D66" s="315"/>
      <c r="E66" s="315"/>
      <c r="F66" s="316"/>
      <c r="G66" s="317"/>
      <c r="H66" s="315"/>
      <c r="I66" s="315"/>
      <c r="J66" s="315"/>
      <c r="K66" s="315"/>
      <c r="L66" s="315"/>
      <c r="M66" s="315"/>
      <c r="N66" s="318"/>
      <c r="P66" s="263"/>
      <c r="Q66" s="264"/>
      <c r="R66" s="264"/>
      <c r="S66" s="265"/>
      <c r="AA66" s="175" t="s">
        <v>80</v>
      </c>
      <c r="AB66" s="175">
        <f>IF(AND(AB55=0,I60&gt;1),2,I60)</f>
        <v>0</v>
      </c>
      <c r="AC66" s="175">
        <f>IF(AND(AC55=0,I60&gt;1),2,I60)</f>
        <v>0</v>
      </c>
    </row>
    <row r="67" spans="1:32" ht="15" customHeight="1" thickTop="1" thickBot="1" x14ac:dyDescent="0.25">
      <c r="A67" s="187"/>
      <c r="B67" s="187"/>
      <c r="C67" s="187"/>
      <c r="D67" s="187"/>
      <c r="E67" s="187"/>
      <c r="F67" s="187"/>
      <c r="G67" s="187"/>
      <c r="H67" s="187"/>
      <c r="I67" s="187"/>
      <c r="J67" s="187"/>
      <c r="K67" s="187"/>
      <c r="L67" s="187"/>
      <c r="M67" s="187"/>
      <c r="N67" s="187"/>
      <c r="P67" s="30"/>
      <c r="Q67" s="30"/>
      <c r="R67" s="30"/>
      <c r="S67" s="30"/>
      <c r="AA67" s="175"/>
      <c r="AB67" s="175"/>
      <c r="AC67" s="175"/>
    </row>
    <row r="68" spans="1:32" ht="15" customHeight="1" x14ac:dyDescent="0.2">
      <c r="A68" s="284" t="s">
        <v>81</v>
      </c>
      <c r="B68" s="285"/>
      <c r="C68" s="285"/>
      <c r="D68" s="285"/>
      <c r="E68" s="285"/>
      <c r="F68" s="285"/>
      <c r="G68" s="285"/>
      <c r="H68" s="285"/>
      <c r="I68" s="285"/>
      <c r="J68" s="285"/>
      <c r="K68" s="285"/>
      <c r="L68" s="285"/>
      <c r="M68" s="285"/>
      <c r="N68" s="286"/>
      <c r="AB68" s="94" t="s">
        <v>48</v>
      </c>
      <c r="AC68" s="175"/>
    </row>
    <row r="69" spans="1:32" ht="30" customHeight="1" x14ac:dyDescent="0.2">
      <c r="A69" s="287" t="s">
        <v>49</v>
      </c>
      <c r="B69" s="288"/>
      <c r="C69" s="289"/>
      <c r="D69" s="290"/>
      <c r="E69" s="290"/>
      <c r="F69" s="290"/>
      <c r="G69" s="290"/>
      <c r="H69" s="290"/>
      <c r="I69" s="290"/>
      <c r="J69" s="290"/>
      <c r="K69" s="290"/>
      <c r="L69" s="290"/>
      <c r="M69" s="290"/>
      <c r="N69" s="291"/>
      <c r="AB69" s="94">
        <f>G76/1440</f>
        <v>0</v>
      </c>
      <c r="AC69" s="175"/>
      <c r="AD69" s="94">
        <f>L76/60</f>
        <v>0</v>
      </c>
      <c r="AE69" s="94">
        <f>M76/60</f>
        <v>0</v>
      </c>
      <c r="AF69" s="94">
        <f>N76/60</f>
        <v>0</v>
      </c>
    </row>
    <row r="70" spans="1:32" ht="30" customHeight="1" x14ac:dyDescent="0.2">
      <c r="A70" s="287" t="s">
        <v>50</v>
      </c>
      <c r="B70" s="288"/>
      <c r="C70" s="290"/>
      <c r="D70" s="290"/>
      <c r="E70" s="290"/>
      <c r="F70" s="290"/>
      <c r="G70" s="290"/>
      <c r="H70" s="290"/>
      <c r="I70" s="290"/>
      <c r="J70" s="290"/>
      <c r="K70" s="290"/>
      <c r="L70" s="290"/>
      <c r="M70" s="290"/>
      <c r="N70" s="291"/>
      <c r="AB70" s="94" t="s">
        <v>51</v>
      </c>
      <c r="AC70" s="175"/>
    </row>
    <row r="71" spans="1:32" ht="30" customHeight="1" x14ac:dyDescent="0.2">
      <c r="A71" s="287" t="s">
        <v>52</v>
      </c>
      <c r="B71" s="288"/>
      <c r="C71" s="289"/>
      <c r="D71" s="290"/>
      <c r="E71" s="292"/>
      <c r="F71" s="15" t="s">
        <v>82</v>
      </c>
      <c r="G71" s="293"/>
      <c r="H71" s="294"/>
      <c r="I71" s="294"/>
      <c r="J71" s="294"/>
      <c r="K71" s="294"/>
      <c r="L71" s="294"/>
      <c r="M71" s="294"/>
      <c r="N71" s="295"/>
      <c r="AB71" s="94">
        <f>I76/1440/60</f>
        <v>0</v>
      </c>
      <c r="AC71" s="175"/>
    </row>
    <row r="72" spans="1:32" ht="15" customHeight="1" x14ac:dyDescent="0.2">
      <c r="A72" s="296" t="s">
        <v>53</v>
      </c>
      <c r="B72" s="297"/>
      <c r="C72" s="298" t="s">
        <v>54</v>
      </c>
      <c r="D72" s="299"/>
      <c r="E72" s="299"/>
      <c r="F72" s="299"/>
      <c r="G72" s="299"/>
      <c r="H72" s="299"/>
      <c r="I72" s="299"/>
      <c r="J72" s="299"/>
      <c r="K72" s="299"/>
      <c r="L72" s="299"/>
      <c r="M72" s="299"/>
      <c r="N72" s="72"/>
      <c r="AC72" s="175"/>
    </row>
    <row r="73" spans="1:32" ht="15" customHeight="1" x14ac:dyDescent="0.2">
      <c r="A73" s="287" t="s">
        <v>55</v>
      </c>
      <c r="B73" s="288"/>
      <c r="C73" s="298" t="s">
        <v>54</v>
      </c>
      <c r="D73" s="299"/>
      <c r="E73" s="299"/>
      <c r="F73" s="299"/>
      <c r="G73" s="299"/>
      <c r="H73" s="299"/>
      <c r="I73" s="299"/>
      <c r="J73" s="299"/>
      <c r="K73" s="299"/>
      <c r="L73" s="299"/>
      <c r="M73" s="299"/>
      <c r="N73" s="73"/>
      <c r="AB73" s="94" t="s">
        <v>56</v>
      </c>
      <c r="AC73" s="175"/>
    </row>
    <row r="74" spans="1:32" ht="15" customHeight="1" x14ac:dyDescent="0.2">
      <c r="A74" s="66"/>
      <c r="I74" s="74"/>
      <c r="J74" s="74"/>
      <c r="K74" s="74"/>
      <c r="L74" s="74"/>
      <c r="M74" s="74"/>
      <c r="N74" s="75"/>
      <c r="AB74" s="94">
        <f>IF(C77="Select",6,IF(C77="Pre-difficulty Level 1 (Less Difficult)",0,IF(C77="Difficulty Level 1 (Less Difficult)",1,IF(C77="Difficulty Level 2 (Less Difficult)",2,IF(C77="Difficulty Level 3 (Less Difficult)",3,IF(C77="Difficulty Level 4 (Standard)",4,IF(C77="Difficulty Level 5+ (More Difficult)",5,"")))))))</f>
        <v>6</v>
      </c>
      <c r="AC74" s="175">
        <f>IF(AF74&lt;6,AF74,IF(AE74&lt;6,AE74,IF(AD74&lt;6,AD74,6)))</f>
        <v>6</v>
      </c>
      <c r="AD74" s="94">
        <f>IF(L77="",6,IF(L77="Pre",0,IF(L77=1,1,IF(L77=2,2,IF(L77=3,3,IF(L77=4,4,IF(L77="5+",5,"")))))))</f>
        <v>6</v>
      </c>
      <c r="AE74" s="94">
        <f>IF(M77="",6,IF(M77="Pre",0,IF(M77=1,1,IF(M77=2,2,IF(M77=3,3,IF(M77=4,4,IF(M77="5+",5,"")))))))</f>
        <v>6</v>
      </c>
      <c r="AF74" s="94">
        <f>IF(N77="",6,IF(N77="Pre",0,IF(N77=1,1,IF(N77=2,2,IF(N77=3,3,IF(N77=4,4,IF(N77="5+",5,"")))))))</f>
        <v>6</v>
      </c>
    </row>
    <row r="75" spans="1:32" ht="15" customHeight="1" x14ac:dyDescent="0.2">
      <c r="A75" s="300" t="s">
        <v>57</v>
      </c>
      <c r="B75" s="301"/>
      <c r="C75" s="301"/>
      <c r="D75" s="301"/>
      <c r="E75" s="301"/>
      <c r="F75" s="301"/>
      <c r="G75" s="301"/>
      <c r="H75" s="301"/>
      <c r="I75" s="301"/>
      <c r="J75" s="302" t="s">
        <v>11</v>
      </c>
      <c r="K75" s="302"/>
      <c r="L75" s="87" t="s">
        <v>27</v>
      </c>
      <c r="M75" s="87" t="s">
        <v>28</v>
      </c>
      <c r="N75" s="88" t="s">
        <v>29</v>
      </c>
      <c r="AB75" s="94" t="s">
        <v>58</v>
      </c>
      <c r="AC75" s="175"/>
    </row>
    <row r="76" spans="1:32" ht="15" customHeight="1" x14ac:dyDescent="0.2">
      <c r="A76" s="282" t="s">
        <v>59</v>
      </c>
      <c r="B76" s="283"/>
      <c r="C76" s="11"/>
      <c r="D76" s="11"/>
      <c r="E76" s="11"/>
      <c r="F76" s="12" t="s">
        <v>60</v>
      </c>
      <c r="G76" s="22"/>
      <c r="H76" s="13" t="s">
        <v>61</v>
      </c>
      <c r="I76" s="23"/>
      <c r="J76" s="76"/>
      <c r="K76" s="76"/>
      <c r="L76" s="183"/>
      <c r="M76" s="184"/>
      <c r="N76" s="186"/>
      <c r="AB76" s="94">
        <f>SUM(AB86+I80+I81)</f>
        <v>0</v>
      </c>
      <c r="AC76" s="175">
        <f>SUM(K79:K81)</f>
        <v>0</v>
      </c>
      <c r="AD76" s="94">
        <f>SUM(L79:L81)</f>
        <v>0</v>
      </c>
      <c r="AE76" s="94">
        <f>SUM(M79:M81)</f>
        <v>0</v>
      </c>
      <c r="AF76" s="94">
        <f>SUM(N79:N81)</f>
        <v>0</v>
      </c>
    </row>
    <row r="77" spans="1:32" ht="15" customHeight="1" x14ac:dyDescent="0.2">
      <c r="A77" s="206" t="s">
        <v>62</v>
      </c>
      <c r="B77" s="207"/>
      <c r="C77" s="208" t="s">
        <v>54</v>
      </c>
      <c r="D77" s="208"/>
      <c r="E77" s="208"/>
      <c r="F77" s="208"/>
      <c r="G77" s="208"/>
      <c r="H77" s="208"/>
      <c r="I77" s="208"/>
      <c r="J77" s="76"/>
      <c r="K77" s="171" t="str">
        <f>IF(AC74=6,"",IF(AB74=AC74,"",IF(AC74=5,"5+",IF(AC74=4,AC74,IF(AC74=3,AC74,IF(AC74=2,AC74,IF(AC74=1,AC74,IF(AC74=0,"Pre",""))))))))</f>
        <v/>
      </c>
      <c r="L77" s="90"/>
      <c r="M77" s="91"/>
      <c r="N77" s="93"/>
      <c r="AB77" s="94" t="s">
        <v>63</v>
      </c>
      <c r="AC77" s="175"/>
    </row>
    <row r="78" spans="1:32" ht="60" customHeight="1" x14ac:dyDescent="0.2">
      <c r="A78" s="209" t="s">
        <v>64</v>
      </c>
      <c r="B78" s="210"/>
      <c r="C78" s="211"/>
      <c r="D78" s="212"/>
      <c r="E78" s="212"/>
      <c r="F78" s="212"/>
      <c r="G78" s="212"/>
      <c r="H78" s="212"/>
      <c r="I78" s="213"/>
      <c r="J78" s="76"/>
      <c r="K78" s="76"/>
      <c r="L78" s="16"/>
      <c r="M78" s="16"/>
      <c r="N78" s="77"/>
      <c r="P78" s="2" t="s">
        <v>65</v>
      </c>
      <c r="AB78" s="94" t="str">
        <f>IF(I79="","",IF(I80="","",IF(I81="","",IF(AB76&gt;-1,AB76,""))))</f>
        <v/>
      </c>
      <c r="AC78" s="175" t="str">
        <f>IF(K79="","",IF(K80="","",IF(K81="","",IF(AC76&gt;-1,AC76,""))))</f>
        <v/>
      </c>
      <c r="AD78" s="94" t="str">
        <f>IF(L79="","",IF(L80="","",IF(L81="","",IF(AD76&gt;-1,AD76,""))))</f>
        <v/>
      </c>
      <c r="AE78" s="94" t="str">
        <f>IF(M79="","",IF(M80="","",IF(M81="","",IF(AE76&gt;-1,AE76,""))))</f>
        <v/>
      </c>
      <c r="AF78" s="94" t="str">
        <f>IF(N79="","",IF(N80="","",IF(N81="","",IF(AF76&gt;-1,AF76,""))))</f>
        <v/>
      </c>
    </row>
    <row r="79" spans="1:32" ht="85" customHeight="1" x14ac:dyDescent="0.2">
      <c r="A79" s="280" t="str">
        <f>IF(C77="Select",Pulldown!D5,IF(C77="Pre-difficulty Level 1 (Less Difficult)",Pulldown!D2,IF(C77="Difficulty Level 1 (Less Difficult)",Pulldown!D3,IF(C77="Difficulty Level 2 (Less Difficult)",Pulldown!D4,Pulldown!D5))))</f>
        <v xml:space="preserve">Grid 1: Technical control - Technique </v>
      </c>
      <c r="B79" s="281"/>
      <c r="C79" s="211"/>
      <c r="D79" s="212"/>
      <c r="E79" s="212"/>
      <c r="F79" s="212"/>
      <c r="G79" s="212"/>
      <c r="H79" s="213"/>
      <c r="I79" s="25"/>
      <c r="J79" s="28" t="s">
        <v>66</v>
      </c>
      <c r="K79" s="151" t="str">
        <f>IF(AND(AC74=6,I79=AB86),"",IF(AB74&lt;&gt;AC74,AC86,IF(I79=AC86,"",AC86)))</f>
        <v/>
      </c>
      <c r="L79" s="163"/>
      <c r="M79" s="164"/>
      <c r="N79" s="165"/>
      <c r="P79" s="257"/>
      <c r="Q79" s="258"/>
      <c r="R79" s="258"/>
      <c r="S79" s="259"/>
      <c r="AB79" s="94" t="s">
        <v>67</v>
      </c>
      <c r="AC79" s="175"/>
    </row>
    <row r="80" spans="1:32" ht="85" customHeight="1" x14ac:dyDescent="0.2">
      <c r="A80" s="266" t="s">
        <v>68</v>
      </c>
      <c r="B80" s="267"/>
      <c r="C80" s="211"/>
      <c r="D80" s="212"/>
      <c r="E80" s="212"/>
      <c r="F80" s="212"/>
      <c r="G80" s="212"/>
      <c r="H80" s="213"/>
      <c r="I80" s="25"/>
      <c r="J80" s="29" t="s">
        <v>66</v>
      </c>
      <c r="K80" s="151" t="str">
        <f>IF(AC74=6,"",IF(AB74=AC74,"",I80))</f>
        <v/>
      </c>
      <c r="L80" s="163"/>
      <c r="M80" s="164"/>
      <c r="N80" s="165"/>
      <c r="P80" s="260"/>
      <c r="Q80" s="261"/>
      <c r="R80" s="261"/>
      <c r="S80" s="262"/>
      <c r="AB80" s="94" t="str">
        <f>IF(AB78="","",IF(AB74=6,"",IF(AB78=0,0,IF(AB74&lt;4,VLOOKUP(AB78,'Levels Grid'!A:D,1,0),IF(AB74=4,VLOOKUP(AB78,'Levels Grid'!A:D,3,0),IF(AB74=5,VLOOKUP(AB78,'Levels Grid'!A:D,4,0),))))))</f>
        <v/>
      </c>
      <c r="AC80" s="175" t="str">
        <f>IF(AC78="","",IF(AC74=6,"",IF(AC78=0,0,IF(AC74&lt;4,VLOOKUP(AC78,'Levels Grid'!A:D,1,0),IF(AC74=4,VLOOKUP(AC78,'Levels Grid'!A:D,3,0),IF(AC74=5,VLOOKUP(AC78,'Levels Grid'!A:D,4,0),))))))</f>
        <v/>
      </c>
      <c r="AD80" s="94" t="str">
        <f>IF(AD78="","",IF(AD74=6,"",IF(AD78=0,0,IF(AD74&lt;4,VLOOKUP(AD78,'Levels Grid'!A:D,1,0),IF(AD74=4,VLOOKUP(AD78,'Levels Grid'!A:D,3,0),IF(AD74=5,VLOOKUP(AD78,'Levels Grid'!A:D,4,0),))))))</f>
        <v/>
      </c>
      <c r="AE80" s="94" t="str">
        <f>IF(AE78="","",IF(AE74=6,"",IF(AE78=0,0,IF(AE74&lt;4,VLOOKUP(AE78,'Levels Grid'!A:D,1,0),IF(AE74=4,VLOOKUP(AE78,'Levels Grid'!A:D,3,0),IF(AE74=5,VLOOKUP(AE78,'Levels Grid'!A:D,4,0),))))))</f>
        <v/>
      </c>
      <c r="AF80" s="94" t="str">
        <f>IF(AF78="","",IF(AF74=6,"",IF(AF78=0,0,IF(AF74&lt;4,VLOOKUP(AF78,'Levels Grid'!A:D,1,0),IF(AF74=4,VLOOKUP(AF78,'Levels Grid'!A:D,3,0),IF(AF74=5,VLOOKUP(AF78,'Levels Grid'!A:D,4,0),))))))</f>
        <v/>
      </c>
    </row>
    <row r="81" spans="1:32" ht="85" customHeight="1" x14ac:dyDescent="0.2">
      <c r="A81" s="266" t="s">
        <v>69</v>
      </c>
      <c r="B81" s="267"/>
      <c r="C81" s="268"/>
      <c r="D81" s="269"/>
      <c r="E81" s="269"/>
      <c r="F81" s="269"/>
      <c r="G81" s="269"/>
      <c r="H81" s="270"/>
      <c r="I81" s="24"/>
      <c r="J81" s="29" t="s">
        <v>66</v>
      </c>
      <c r="K81" s="151" t="str">
        <f>IF(AC74=6,"",IF(AB74=AC74,"",I81))</f>
        <v/>
      </c>
      <c r="L81" s="166"/>
      <c r="M81" s="167"/>
      <c r="N81" s="168"/>
      <c r="P81" s="260"/>
      <c r="Q81" s="261"/>
      <c r="R81" s="261"/>
      <c r="S81" s="262"/>
      <c r="AB81" s="94" t="s">
        <v>10</v>
      </c>
      <c r="AC81" s="175"/>
      <c r="AD81" s="179" t="str">
        <f>IF(AC80&lt;&gt;"",AC80,IF(AC61&lt;&gt;"",AB80,AC80))</f>
        <v/>
      </c>
      <c r="AE81" s="94" t="s">
        <v>71</v>
      </c>
    </row>
    <row r="82" spans="1:32" ht="15" customHeight="1" x14ac:dyDescent="0.2">
      <c r="A82" s="271" t="s">
        <v>72</v>
      </c>
      <c r="B82" s="272"/>
      <c r="C82" s="272"/>
      <c r="D82" s="272"/>
      <c r="E82" s="272"/>
      <c r="F82" s="272"/>
      <c r="G82" s="272"/>
      <c r="H82" s="272"/>
      <c r="I82" s="149" t="str">
        <f>AB78</f>
        <v/>
      </c>
      <c r="J82" s="29" t="s">
        <v>73</v>
      </c>
      <c r="K82" s="155" t="str">
        <f>AC78</f>
        <v/>
      </c>
      <c r="L82" s="156" t="str">
        <f>AD78</f>
        <v/>
      </c>
      <c r="M82" s="157" t="str">
        <f>AE78</f>
        <v/>
      </c>
      <c r="N82" s="169" t="str">
        <f>AF78</f>
        <v/>
      </c>
      <c r="P82" s="260"/>
      <c r="Q82" s="261"/>
      <c r="R82" s="261"/>
      <c r="S82" s="262"/>
      <c r="AB82" s="94" t="e">
        <f>AB61+AB80</f>
        <v>#VALUE!</v>
      </c>
      <c r="AC82" s="175" t="e">
        <f>AC61+AC80</f>
        <v>#VALUE!</v>
      </c>
      <c r="AD82" s="94" t="e">
        <f>AD61+AD80</f>
        <v>#VALUE!</v>
      </c>
      <c r="AE82" s="94" t="e">
        <f>AE61+AE80</f>
        <v>#VALUE!</v>
      </c>
      <c r="AF82" s="94" t="e">
        <f>AF61+AF80</f>
        <v>#VALUE!</v>
      </c>
    </row>
    <row r="83" spans="1:32" ht="30" customHeight="1" x14ac:dyDescent="0.2">
      <c r="A83" s="273" t="s">
        <v>74</v>
      </c>
      <c r="B83" s="274"/>
      <c r="C83" s="274"/>
      <c r="D83" s="274"/>
      <c r="E83" s="274"/>
      <c r="F83" s="274"/>
      <c r="G83" s="274"/>
      <c r="H83" s="274"/>
      <c r="I83" s="150" t="str">
        <f>AB80</f>
        <v/>
      </c>
      <c r="J83" s="29" t="s">
        <v>75</v>
      </c>
      <c r="K83" s="159" t="str">
        <f>AC80</f>
        <v/>
      </c>
      <c r="L83" s="160" t="str">
        <f>AD80</f>
        <v/>
      </c>
      <c r="M83" s="161" t="str">
        <f>AE80</f>
        <v/>
      </c>
      <c r="N83" s="170" t="str">
        <f>AF80</f>
        <v/>
      </c>
      <c r="P83" s="260"/>
      <c r="Q83" s="261"/>
      <c r="R83" s="261"/>
      <c r="S83" s="262"/>
      <c r="AB83" s="94" t="str">
        <f>IF(AB61="","",IF(AB80="","",AB82))</f>
        <v/>
      </c>
      <c r="AC83" s="179" t="str">
        <f>IF(AD62="","",AC84)</f>
        <v/>
      </c>
      <c r="AD83" s="94" t="str">
        <f>IF(AD61="","",IF(AD80="","",AD82))</f>
        <v/>
      </c>
      <c r="AE83" s="94" t="str">
        <f>IF(AE61="","",IF(AE80="","",AE82))</f>
        <v/>
      </c>
      <c r="AF83" s="94" t="str">
        <f>IF(AF61="","",IF(AF80="","",AF82))</f>
        <v/>
      </c>
    </row>
    <row r="84" spans="1:32" x14ac:dyDescent="0.2">
      <c r="A84" s="78" t="s">
        <v>77</v>
      </c>
      <c r="B84" s="55"/>
      <c r="C84" s="56"/>
      <c r="D84" s="56"/>
      <c r="E84" s="56"/>
      <c r="F84" s="56"/>
      <c r="G84" s="57" t="s">
        <v>78</v>
      </c>
      <c r="H84" s="17"/>
      <c r="I84" s="17"/>
      <c r="J84" s="17"/>
      <c r="K84" s="17"/>
      <c r="L84" s="17"/>
      <c r="M84" s="17"/>
      <c r="N84" s="79"/>
      <c r="P84" s="260"/>
      <c r="Q84" s="261"/>
      <c r="R84" s="261"/>
      <c r="S84" s="262"/>
      <c r="AC84" s="179" t="e">
        <f>AD62+AD81</f>
        <v>#VALUE!</v>
      </c>
      <c r="AD84" s="179" t="s">
        <v>83</v>
      </c>
    </row>
    <row r="85" spans="1:32" ht="165" customHeight="1" thickBot="1" x14ac:dyDescent="0.25">
      <c r="A85" s="275"/>
      <c r="B85" s="276"/>
      <c r="C85" s="276"/>
      <c r="D85" s="276"/>
      <c r="E85" s="276"/>
      <c r="F85" s="277"/>
      <c r="G85" s="278"/>
      <c r="H85" s="276"/>
      <c r="I85" s="276"/>
      <c r="J85" s="276"/>
      <c r="K85" s="276"/>
      <c r="L85" s="276"/>
      <c r="M85" s="276"/>
      <c r="N85" s="279"/>
      <c r="P85" s="263"/>
      <c r="Q85" s="264"/>
      <c r="R85" s="264"/>
      <c r="S85" s="265"/>
      <c r="AA85" s="175"/>
      <c r="AB85" s="175" t="s">
        <v>70</v>
      </c>
      <c r="AC85" s="175" t="s">
        <v>70</v>
      </c>
    </row>
    <row r="86" spans="1:32" x14ac:dyDescent="0.2">
      <c r="A86" s="17"/>
      <c r="B86" s="17"/>
      <c r="C86" s="17"/>
      <c r="D86" s="17"/>
      <c r="E86" s="17"/>
      <c r="F86" s="17"/>
      <c r="G86" s="17"/>
      <c r="H86" s="17"/>
      <c r="I86" s="17"/>
      <c r="J86" s="17"/>
      <c r="K86" s="17"/>
      <c r="L86" s="17"/>
      <c r="M86" s="17"/>
      <c r="N86" s="17"/>
      <c r="AA86" s="175"/>
      <c r="AB86" s="175">
        <f>IF(AB74=6,I79,IF(AB74&gt;2,I79,IF(AB74=2,AB87,IF(AB74=1,AB88,IF(AB74=0,AB89,"")))))</f>
        <v>0</v>
      </c>
      <c r="AC86" s="175">
        <f>IF(AC74=6,AB86,IF(AC74&gt;AB74,AB86,IF(AC74&gt;2,AB86,IF(AC74=2,AC87,IF(AC74=1,AC88,IF(AC74=0,AC89,""))))))</f>
        <v>0</v>
      </c>
    </row>
    <row r="87" spans="1:32" hidden="1" x14ac:dyDescent="0.2">
      <c r="A87" s="17"/>
      <c r="B87" s="17"/>
      <c r="C87" s="17"/>
      <c r="D87" s="17"/>
      <c r="E87" s="17"/>
      <c r="F87" s="17"/>
      <c r="G87" s="17"/>
      <c r="H87" s="17"/>
      <c r="I87" s="17"/>
      <c r="J87" s="17"/>
      <c r="K87" s="17"/>
      <c r="L87" s="17"/>
      <c r="M87" s="17"/>
      <c r="N87" s="17"/>
      <c r="AA87" s="175" t="s">
        <v>76</v>
      </c>
      <c r="AB87" s="175">
        <f>IF(AND(AB74=2,I79&gt;5),6,I79)</f>
        <v>0</v>
      </c>
      <c r="AC87" s="175">
        <f>IF(AND(AC74=2,I79&gt;5),6,I79)</f>
        <v>0</v>
      </c>
    </row>
    <row r="88" spans="1:32" hidden="1" x14ac:dyDescent="0.2">
      <c r="A88" s="17"/>
      <c r="B88" s="17"/>
      <c r="C88" s="17"/>
      <c r="D88" s="17"/>
      <c r="E88" s="17"/>
      <c r="F88" s="17"/>
      <c r="G88" s="17"/>
      <c r="H88" s="17"/>
      <c r="I88" s="17"/>
      <c r="J88" s="17"/>
      <c r="K88" s="17"/>
      <c r="L88" s="17"/>
      <c r="M88" s="17"/>
      <c r="N88" s="17"/>
      <c r="AA88" s="175" t="s">
        <v>79</v>
      </c>
      <c r="AB88" s="175">
        <f>IF(AND(AB74=1,I79&gt;3),4,I79)</f>
        <v>0</v>
      </c>
      <c r="AC88" s="175">
        <f>IF(AND(AC74=1,I79&gt;3),4,I79)</f>
        <v>0</v>
      </c>
    </row>
    <row r="89" spans="1:32" hidden="1" x14ac:dyDescent="0.2">
      <c r="A89" s="17"/>
      <c r="B89" s="17"/>
      <c r="C89" s="17"/>
      <c r="D89" s="17"/>
      <c r="E89" s="17"/>
      <c r="F89" s="17"/>
      <c r="G89" s="17"/>
      <c r="H89" s="17"/>
      <c r="I89" s="17"/>
      <c r="J89" s="17"/>
      <c r="K89" s="17"/>
      <c r="L89" s="17"/>
      <c r="M89" s="17"/>
      <c r="N89" s="17"/>
      <c r="AA89" s="175" t="s">
        <v>80</v>
      </c>
      <c r="AB89" s="175">
        <f>IF(AND(AB74=0,I79&gt;1),2,I79)</f>
        <v>0</v>
      </c>
      <c r="AC89" s="175">
        <f>IF(AND(AC74=0,I79&gt;1),2,I79)</f>
        <v>0</v>
      </c>
    </row>
    <row r="90" spans="1:32" hidden="1" x14ac:dyDescent="0.2">
      <c r="A90" s="17"/>
      <c r="B90" s="17"/>
      <c r="C90" s="17"/>
      <c r="D90" s="17"/>
      <c r="E90" s="17"/>
      <c r="F90" s="17"/>
      <c r="G90" s="17"/>
      <c r="H90" s="17"/>
      <c r="I90" s="17"/>
      <c r="J90" s="17"/>
      <c r="K90" s="17"/>
      <c r="L90" s="17"/>
      <c r="M90" s="17"/>
      <c r="N90" s="17"/>
    </row>
    <row r="91" spans="1:32" hidden="1" x14ac:dyDescent="0.2">
      <c r="A91" s="17"/>
      <c r="B91" s="17"/>
      <c r="C91" s="17"/>
      <c r="D91" s="17"/>
      <c r="E91" s="17"/>
      <c r="F91" s="17"/>
      <c r="G91" s="17"/>
      <c r="H91" s="17"/>
      <c r="I91" s="17"/>
      <c r="J91" s="17"/>
      <c r="K91" s="17"/>
      <c r="L91" s="17"/>
      <c r="M91" s="17"/>
      <c r="N91" s="17"/>
    </row>
    <row r="92" spans="1:32" hidden="1" x14ac:dyDescent="0.2">
      <c r="A92" s="17"/>
      <c r="B92" s="17"/>
      <c r="C92" s="17"/>
      <c r="D92" s="17"/>
      <c r="E92" s="17"/>
      <c r="F92" s="17"/>
      <c r="G92" s="17"/>
      <c r="H92" s="17"/>
      <c r="I92" s="17"/>
      <c r="J92" s="17"/>
      <c r="K92" s="17"/>
      <c r="L92" s="17"/>
      <c r="M92" s="17"/>
      <c r="N92" s="17"/>
    </row>
    <row r="93" spans="1:32" hidden="1" x14ac:dyDescent="0.2">
      <c r="A93" s="17"/>
      <c r="B93" s="17"/>
      <c r="C93" s="17"/>
      <c r="D93" s="17"/>
      <c r="E93" s="17"/>
      <c r="F93" s="17"/>
      <c r="G93" s="17"/>
      <c r="H93" s="17"/>
      <c r="I93" s="17"/>
      <c r="J93" s="17"/>
      <c r="K93" s="17"/>
      <c r="L93" s="17"/>
      <c r="M93" s="17"/>
      <c r="N93" s="17"/>
    </row>
    <row r="94" spans="1:32" hidden="1" x14ac:dyDescent="0.2">
      <c r="A94" s="17"/>
      <c r="B94" s="17"/>
      <c r="C94" s="17"/>
      <c r="D94" s="17"/>
      <c r="E94" s="17"/>
      <c r="F94" s="17"/>
      <c r="G94" s="17"/>
      <c r="H94" s="17"/>
      <c r="I94" s="17"/>
      <c r="J94" s="17"/>
      <c r="K94" s="17"/>
      <c r="L94" s="17"/>
      <c r="M94" s="17"/>
      <c r="N94" s="17"/>
    </row>
    <row r="95" spans="1:32" hidden="1" x14ac:dyDescent="0.2">
      <c r="A95" s="17"/>
      <c r="B95" s="17"/>
      <c r="C95" s="17"/>
      <c r="D95" s="17"/>
      <c r="E95" s="17"/>
      <c r="F95" s="17"/>
      <c r="G95" s="17"/>
      <c r="H95" s="17"/>
      <c r="I95" s="17"/>
      <c r="J95" s="17"/>
      <c r="K95" s="17"/>
      <c r="L95" s="17"/>
      <c r="M95" s="17"/>
      <c r="N95" s="17"/>
    </row>
    <row r="96" spans="1:32" hidden="1" x14ac:dyDescent="0.2">
      <c r="A96" s="17"/>
      <c r="B96" s="17"/>
      <c r="C96" s="17"/>
      <c r="D96" s="17"/>
      <c r="E96" s="17"/>
      <c r="F96" s="17"/>
      <c r="G96" s="17"/>
      <c r="H96" s="17"/>
      <c r="I96" s="17"/>
      <c r="J96" s="17"/>
      <c r="K96" s="17"/>
      <c r="L96" s="17"/>
      <c r="M96" s="17"/>
      <c r="N96" s="17"/>
    </row>
    <row r="97" spans="1:14" hidden="1" x14ac:dyDescent="0.2">
      <c r="A97" s="17"/>
      <c r="B97" s="17"/>
      <c r="C97" s="17"/>
      <c r="D97" s="17"/>
      <c r="E97" s="17"/>
      <c r="F97" s="17"/>
      <c r="G97" s="17"/>
      <c r="H97" s="17"/>
      <c r="I97" s="17"/>
      <c r="J97" s="17"/>
      <c r="K97" s="17"/>
      <c r="L97" s="17"/>
      <c r="M97" s="17"/>
      <c r="N97" s="17"/>
    </row>
    <row r="98" spans="1:14" hidden="1" x14ac:dyDescent="0.2">
      <c r="A98" s="17"/>
      <c r="B98" s="17"/>
      <c r="C98" s="17"/>
      <c r="D98" s="17"/>
      <c r="E98" s="17"/>
      <c r="F98" s="17"/>
      <c r="G98" s="17"/>
      <c r="H98" s="17"/>
      <c r="I98" s="17"/>
      <c r="J98" s="17"/>
      <c r="K98" s="17"/>
      <c r="L98" s="17"/>
      <c r="M98" s="17"/>
      <c r="N98" s="17"/>
    </row>
    <row r="99" spans="1:14" hidden="1" x14ac:dyDescent="0.2">
      <c r="A99" s="17"/>
      <c r="B99" s="17"/>
      <c r="C99" s="17"/>
      <c r="D99" s="17"/>
      <c r="E99" s="17"/>
      <c r="F99" s="17"/>
      <c r="G99" s="17"/>
      <c r="H99" s="17"/>
      <c r="I99" s="17"/>
      <c r="J99" s="17"/>
      <c r="K99" s="17"/>
      <c r="L99" s="17"/>
      <c r="M99" s="17"/>
      <c r="N99" s="17"/>
    </row>
    <row r="100" spans="1:14" hidden="1" x14ac:dyDescent="0.2">
      <c r="A100" s="17"/>
      <c r="B100" s="17"/>
      <c r="C100" s="17"/>
      <c r="D100" s="17"/>
      <c r="E100" s="17"/>
      <c r="F100" s="17"/>
      <c r="G100" s="17"/>
      <c r="H100" s="17"/>
      <c r="I100" s="17"/>
      <c r="J100" s="17"/>
      <c r="K100" s="17"/>
      <c r="L100" s="17"/>
      <c r="M100" s="17"/>
      <c r="N100" s="17"/>
    </row>
    <row r="101" spans="1:14" hidden="1" x14ac:dyDescent="0.2">
      <c r="A101" s="17"/>
      <c r="B101" s="17"/>
      <c r="C101" s="17"/>
      <c r="D101" s="17"/>
      <c r="E101" s="17"/>
      <c r="F101" s="17"/>
      <c r="G101" s="17"/>
      <c r="H101" s="17"/>
      <c r="I101" s="17"/>
      <c r="J101" s="17"/>
      <c r="K101" s="17"/>
      <c r="L101" s="17"/>
      <c r="M101" s="17"/>
      <c r="N101" s="17"/>
    </row>
    <row r="102" spans="1:14" hidden="1" x14ac:dyDescent="0.2">
      <c r="A102" s="17"/>
      <c r="B102" s="17"/>
      <c r="C102" s="17"/>
      <c r="D102" s="17"/>
      <c r="E102" s="17"/>
      <c r="F102" s="17"/>
      <c r="G102" s="17"/>
      <c r="H102" s="17"/>
      <c r="I102" s="17"/>
      <c r="J102" s="17"/>
      <c r="K102" s="17"/>
      <c r="L102" s="17"/>
      <c r="M102" s="17"/>
      <c r="N102" s="17"/>
    </row>
    <row r="103" spans="1:14" hidden="1" x14ac:dyDescent="0.2">
      <c r="A103" s="17"/>
      <c r="B103" s="17"/>
      <c r="C103" s="17"/>
      <c r="D103" s="17"/>
      <c r="E103" s="17"/>
      <c r="F103" s="17"/>
      <c r="G103" s="17"/>
      <c r="H103" s="17"/>
      <c r="I103" s="17"/>
      <c r="J103" s="17"/>
      <c r="K103" s="17"/>
      <c r="L103" s="17"/>
      <c r="M103" s="17"/>
      <c r="N103" s="17"/>
    </row>
    <row r="104" spans="1:14" hidden="1" x14ac:dyDescent="0.2">
      <c r="A104" s="17"/>
      <c r="B104" s="17"/>
      <c r="C104" s="17"/>
      <c r="D104" s="17"/>
      <c r="E104" s="17"/>
      <c r="F104" s="17"/>
      <c r="G104" s="17"/>
      <c r="H104" s="17"/>
      <c r="I104" s="17"/>
      <c r="J104" s="17"/>
      <c r="K104" s="17"/>
      <c r="L104" s="17"/>
      <c r="M104" s="17"/>
      <c r="N104" s="17"/>
    </row>
    <row r="105" spans="1:14" hidden="1" x14ac:dyDescent="0.2">
      <c r="A105" s="17"/>
      <c r="B105" s="17"/>
      <c r="C105" s="17"/>
      <c r="D105" s="17"/>
      <c r="E105" s="17"/>
      <c r="F105" s="17"/>
      <c r="G105" s="17"/>
      <c r="H105" s="17"/>
      <c r="I105" s="17"/>
      <c r="J105" s="17"/>
      <c r="K105" s="17"/>
      <c r="L105" s="17"/>
      <c r="M105" s="17"/>
      <c r="N105" s="17"/>
    </row>
    <row r="106" spans="1:14" hidden="1" x14ac:dyDescent="0.2">
      <c r="A106" s="17"/>
      <c r="B106" s="17"/>
      <c r="C106" s="17"/>
      <c r="D106" s="17"/>
      <c r="E106" s="17"/>
      <c r="F106" s="17"/>
      <c r="G106" s="17"/>
      <c r="H106" s="17"/>
      <c r="I106" s="17"/>
      <c r="J106" s="17"/>
      <c r="K106" s="17"/>
      <c r="L106" s="17"/>
      <c r="M106" s="17"/>
      <c r="N106" s="17"/>
    </row>
    <row r="107" spans="1:14" hidden="1" x14ac:dyDescent="0.2">
      <c r="A107" s="17"/>
      <c r="B107" s="17"/>
      <c r="C107" s="17"/>
      <c r="D107" s="17"/>
      <c r="E107" s="17"/>
      <c r="F107" s="17"/>
      <c r="G107" s="17"/>
      <c r="H107" s="17"/>
      <c r="I107" s="17"/>
      <c r="J107" s="17"/>
      <c r="K107" s="17"/>
      <c r="L107" s="17"/>
      <c r="M107" s="17"/>
      <c r="N107" s="17"/>
    </row>
    <row r="108" spans="1:14" hidden="1" x14ac:dyDescent="0.2">
      <c r="A108" s="17"/>
      <c r="B108" s="17"/>
      <c r="C108" s="17"/>
      <c r="D108" s="17"/>
      <c r="E108" s="17"/>
      <c r="F108" s="17"/>
      <c r="G108" s="17"/>
      <c r="H108" s="17"/>
      <c r="I108" s="17"/>
      <c r="J108" s="17"/>
      <c r="K108" s="17"/>
      <c r="L108" s="17"/>
      <c r="M108" s="17"/>
      <c r="N108" s="17"/>
    </row>
    <row r="109" spans="1:14" hidden="1" x14ac:dyDescent="0.2">
      <c r="A109" s="17"/>
      <c r="B109" s="17"/>
      <c r="C109" s="17"/>
      <c r="D109" s="17"/>
      <c r="E109" s="17"/>
      <c r="F109" s="17"/>
      <c r="G109" s="17"/>
      <c r="H109" s="17"/>
      <c r="I109" s="17"/>
      <c r="J109" s="17"/>
      <c r="K109" s="17"/>
      <c r="L109" s="17"/>
      <c r="M109" s="17"/>
      <c r="N109" s="17"/>
    </row>
    <row r="110" spans="1:14" hidden="1" x14ac:dyDescent="0.2">
      <c r="A110" s="17"/>
      <c r="B110" s="17"/>
      <c r="C110" s="17"/>
      <c r="D110" s="17"/>
      <c r="E110" s="17"/>
      <c r="F110" s="17"/>
      <c r="G110" s="17"/>
      <c r="H110" s="17"/>
      <c r="I110" s="17"/>
      <c r="J110" s="17"/>
      <c r="K110" s="17"/>
      <c r="L110" s="17"/>
      <c r="M110" s="17"/>
      <c r="N110" s="17"/>
    </row>
    <row r="111" spans="1:14" hidden="1" x14ac:dyDescent="0.2">
      <c r="A111" s="17"/>
      <c r="B111" s="17"/>
      <c r="C111" s="17"/>
      <c r="D111" s="17"/>
      <c r="E111" s="17"/>
      <c r="F111" s="17"/>
      <c r="G111" s="17"/>
      <c r="H111" s="17"/>
      <c r="I111" s="17"/>
      <c r="J111" s="17"/>
      <c r="K111" s="17"/>
      <c r="L111" s="17"/>
      <c r="M111" s="17"/>
      <c r="N111" s="17"/>
    </row>
    <row r="112" spans="1:14" hidden="1" x14ac:dyDescent="0.2">
      <c r="A112" s="17"/>
      <c r="B112" s="17"/>
      <c r="C112" s="17"/>
      <c r="D112" s="17"/>
      <c r="E112" s="17"/>
      <c r="F112" s="17"/>
      <c r="G112" s="17"/>
      <c r="H112" s="17"/>
      <c r="I112" s="17"/>
      <c r="J112" s="17"/>
      <c r="K112" s="17"/>
      <c r="L112" s="17"/>
      <c r="M112" s="17"/>
      <c r="N112" s="17"/>
    </row>
    <row r="113" spans="1:14" hidden="1" x14ac:dyDescent="0.2">
      <c r="A113" s="17"/>
      <c r="B113" s="17"/>
      <c r="C113" s="17"/>
      <c r="D113" s="17"/>
      <c r="E113" s="17"/>
      <c r="F113" s="17"/>
      <c r="G113" s="17"/>
      <c r="H113" s="17"/>
      <c r="I113" s="17"/>
      <c r="J113" s="17"/>
      <c r="K113" s="17"/>
      <c r="L113" s="17"/>
      <c r="M113" s="17"/>
      <c r="N113" s="17"/>
    </row>
    <row r="114" spans="1:14" hidden="1" x14ac:dyDescent="0.2">
      <c r="A114" s="17"/>
      <c r="B114" s="17"/>
      <c r="C114" s="17"/>
      <c r="D114" s="17"/>
      <c r="E114" s="17"/>
      <c r="F114" s="17"/>
      <c r="G114" s="17"/>
      <c r="H114" s="17"/>
      <c r="I114" s="17"/>
      <c r="J114" s="17"/>
      <c r="K114" s="17"/>
      <c r="L114" s="17"/>
      <c r="M114" s="17"/>
      <c r="N114" s="17"/>
    </row>
    <row r="115" spans="1:14" hidden="1" x14ac:dyDescent="0.2">
      <c r="A115" s="17"/>
      <c r="B115" s="17"/>
      <c r="C115" s="17"/>
      <c r="D115" s="17"/>
      <c r="E115" s="17"/>
      <c r="F115" s="17"/>
      <c r="G115" s="17"/>
      <c r="H115" s="17"/>
      <c r="I115" s="17"/>
      <c r="J115" s="17"/>
      <c r="K115" s="17"/>
      <c r="L115" s="17"/>
      <c r="M115" s="17"/>
      <c r="N115" s="17"/>
    </row>
    <row r="116" spans="1:14" hidden="1" x14ac:dyDescent="0.2">
      <c r="A116" s="17"/>
      <c r="B116" s="17"/>
      <c r="C116" s="17"/>
      <c r="D116" s="17"/>
      <c r="E116" s="17"/>
      <c r="F116" s="17"/>
      <c r="G116" s="17"/>
      <c r="H116" s="17"/>
      <c r="I116" s="17"/>
      <c r="J116" s="17"/>
      <c r="K116" s="17"/>
      <c r="L116" s="17"/>
      <c r="M116" s="17"/>
      <c r="N116" s="17"/>
    </row>
    <row r="117" spans="1:14" hidden="1" x14ac:dyDescent="0.2">
      <c r="A117" s="17"/>
      <c r="B117" s="17"/>
      <c r="C117" s="17"/>
      <c r="D117" s="17"/>
      <c r="E117" s="17"/>
      <c r="F117" s="17"/>
      <c r="G117" s="17"/>
      <c r="H117" s="17"/>
      <c r="I117" s="17"/>
      <c r="J117" s="17"/>
      <c r="K117" s="17"/>
      <c r="L117" s="17"/>
      <c r="M117" s="17"/>
      <c r="N117" s="17"/>
    </row>
    <row r="118" spans="1:14" hidden="1" x14ac:dyDescent="0.2">
      <c r="A118" s="17"/>
      <c r="B118" s="17"/>
      <c r="C118" s="17"/>
      <c r="D118" s="17"/>
      <c r="E118" s="17"/>
      <c r="F118" s="17"/>
      <c r="G118" s="17"/>
      <c r="H118" s="17"/>
      <c r="I118" s="17"/>
      <c r="J118" s="17"/>
      <c r="K118" s="17"/>
      <c r="L118" s="17"/>
      <c r="M118" s="17"/>
      <c r="N118" s="17"/>
    </row>
    <row r="119" spans="1:14" hidden="1" x14ac:dyDescent="0.2">
      <c r="A119" s="17"/>
      <c r="B119" s="17"/>
      <c r="C119" s="17"/>
      <c r="D119" s="17"/>
      <c r="E119" s="17"/>
      <c r="F119" s="17"/>
      <c r="G119" s="17"/>
      <c r="H119" s="17"/>
      <c r="I119" s="17"/>
      <c r="J119" s="17"/>
      <c r="K119" s="17"/>
      <c r="L119" s="17"/>
      <c r="M119" s="17"/>
      <c r="N119" s="17"/>
    </row>
    <row r="120" spans="1:14" hidden="1" x14ac:dyDescent="0.2">
      <c r="A120" s="17"/>
      <c r="B120" s="17"/>
      <c r="C120" s="17"/>
      <c r="D120" s="17"/>
      <c r="E120" s="17"/>
      <c r="F120" s="17"/>
      <c r="G120" s="17"/>
      <c r="H120" s="17"/>
      <c r="I120" s="17"/>
      <c r="J120" s="17"/>
      <c r="K120" s="17"/>
      <c r="L120" s="17"/>
      <c r="M120" s="17"/>
      <c r="N120" s="17"/>
    </row>
    <row r="121" spans="1:14" hidden="1" x14ac:dyDescent="0.2">
      <c r="A121" s="17"/>
      <c r="B121" s="17"/>
      <c r="C121" s="17"/>
      <c r="D121" s="17"/>
      <c r="E121" s="17"/>
      <c r="F121" s="17"/>
      <c r="G121" s="17"/>
      <c r="H121" s="17"/>
      <c r="I121" s="17"/>
      <c r="J121" s="17"/>
      <c r="K121" s="17"/>
      <c r="L121" s="17"/>
      <c r="M121" s="17"/>
      <c r="N121" s="17"/>
    </row>
  </sheetData>
  <sheetProtection algorithmName="SHA-512" hashValue="2o6fsmk5PtBA29bGOMi6jjmZHoZHxHsrhDwqWQsTpArMuAuPp8UUEyl61xI16TEUXF50GH50lP6JVricWxz0rg==" saltValue="HwH4GKfWIIIx0tLsPR+HvQ==" spinCount="100000" sheet="1" objects="1" scenarios="1"/>
  <mergeCells count="98">
    <mergeCell ref="A77:B77"/>
    <mergeCell ref="C77:I77"/>
    <mergeCell ref="A78:B78"/>
    <mergeCell ref="C78:I78"/>
    <mergeCell ref="P79:S85"/>
    <mergeCell ref="A80:B80"/>
    <mergeCell ref="C80:H80"/>
    <mergeCell ref="A81:B81"/>
    <mergeCell ref="C81:H81"/>
    <mergeCell ref="A82:H82"/>
    <mergeCell ref="A83:H83"/>
    <mergeCell ref="A85:F85"/>
    <mergeCell ref="G85:N85"/>
    <mergeCell ref="A79:B79"/>
    <mergeCell ref="C79:H79"/>
    <mergeCell ref="A73:B73"/>
    <mergeCell ref="C73:M73"/>
    <mergeCell ref="A75:I75"/>
    <mergeCell ref="J75:K75"/>
    <mergeCell ref="A76:B76"/>
    <mergeCell ref="A70:B70"/>
    <mergeCell ref="C70:N70"/>
    <mergeCell ref="A72:B72"/>
    <mergeCell ref="C72:M72"/>
    <mergeCell ref="A71:B71"/>
    <mergeCell ref="C71:E71"/>
    <mergeCell ref="G71:N71"/>
    <mergeCell ref="P60:S66"/>
    <mergeCell ref="A61:B61"/>
    <mergeCell ref="C61:H61"/>
    <mergeCell ref="A62:B62"/>
    <mergeCell ref="C62:H62"/>
    <mergeCell ref="A63:H63"/>
    <mergeCell ref="A64:H64"/>
    <mergeCell ref="A66:F66"/>
    <mergeCell ref="G66:N66"/>
    <mergeCell ref="A60:B60"/>
    <mergeCell ref="C60:H60"/>
    <mergeCell ref="A68:N68"/>
    <mergeCell ref="A69:B69"/>
    <mergeCell ref="A57:B57"/>
    <mergeCell ref="A58:B58"/>
    <mergeCell ref="C58:I58"/>
    <mergeCell ref="A59:B59"/>
    <mergeCell ref="C59:I59"/>
    <mergeCell ref="C69:N69"/>
    <mergeCell ref="A53:B53"/>
    <mergeCell ref="C53:M53"/>
    <mergeCell ref="A54:B54"/>
    <mergeCell ref="C54:M54"/>
    <mergeCell ref="A56:I56"/>
    <mergeCell ref="J56:K56"/>
    <mergeCell ref="A52:B52"/>
    <mergeCell ref="C52:N52"/>
    <mergeCell ref="A42:N42"/>
    <mergeCell ref="A43:N45"/>
    <mergeCell ref="A46:B47"/>
    <mergeCell ref="C46:I47"/>
    <mergeCell ref="J46:K47"/>
    <mergeCell ref="L46:N47"/>
    <mergeCell ref="A49:N49"/>
    <mergeCell ref="A50:B50"/>
    <mergeCell ref="C50:N50"/>
    <mergeCell ref="A51:B51"/>
    <mergeCell ref="C51:N51"/>
    <mergeCell ref="A35:N35"/>
    <mergeCell ref="A36:N39"/>
    <mergeCell ref="A40:B41"/>
    <mergeCell ref="C40:I41"/>
    <mergeCell ref="J40:K41"/>
    <mergeCell ref="L40:N41"/>
    <mergeCell ref="A34:N34"/>
    <mergeCell ref="A12:N13"/>
    <mergeCell ref="A14:N14"/>
    <mergeCell ref="A16:C16"/>
    <mergeCell ref="D16:E16"/>
    <mergeCell ref="A17:C17"/>
    <mergeCell ref="A18:C18"/>
    <mergeCell ref="A19:C19"/>
    <mergeCell ref="D21:E21"/>
    <mergeCell ref="A22:C22"/>
    <mergeCell ref="D22:E22"/>
    <mergeCell ref="A25:N32"/>
    <mergeCell ref="A9:C9"/>
    <mergeCell ref="D9:H9"/>
    <mergeCell ref="I9:L9"/>
    <mergeCell ref="M9:N9"/>
    <mergeCell ref="A10:C10"/>
    <mergeCell ref="D10:H10"/>
    <mergeCell ref="I10:L10"/>
    <mergeCell ref="M10:N10"/>
    <mergeCell ref="A5:N6"/>
    <mergeCell ref="A7:L7"/>
    <mergeCell ref="M7:N7"/>
    <mergeCell ref="A8:C8"/>
    <mergeCell ref="D8:H8"/>
    <mergeCell ref="I8:L8"/>
    <mergeCell ref="M8:N8"/>
  </mergeCells>
  <dataValidations count="7">
    <dataValidation allowBlank="1" showInputMessage="1" showErrorMessage="1" prompt="To start a new line press ALT + RETURN." sqref="C59:I59 C60:H62 C78:I78 C79:H81" xr:uid="{BFDE1B78-6AE8-1645-95EE-96EB070D1AE0}"/>
    <dataValidation allowBlank="1" showInputMessage="1" showErrorMessage="1" prompt="To start new a line press ALT + RETURN." sqref="A25:N32" xr:uid="{4B594624-C2B0-C846-8311-2A75F84435C4}"/>
    <dataValidation allowBlank="1" showInputMessage="1" showErrorMessage="1" prompt="This cell cannot be edited._x000a__x000a_Annotate comments, performance length, difficulty levels and marks on Solo and Ensemble pages (2 &amp; 3) below." sqref="D17:E19 D22:E22" xr:uid="{AB687EE6-4A95-1B40-AE98-5039A960904C}"/>
    <dataValidation allowBlank="1" showInputMessage="1" showErrorMessage="1" prompt="This cell cannot be edited. Input difficulty level and assessment grid marks in cells above." sqref="I82:I83 I63:I64" xr:uid="{125BA24A-4BF2-A745-8B90-4E53418A780A}"/>
    <dataValidation allowBlank="1" showInputMessage="1" showErrorMessage="1" prompt="This cell cannot be edited. Edit centre and candidate details on the Overview sheet." sqref="D8:H10 M8:N10" xr:uid="{1677E462-7650-384B-9551-221BCBC6DFC3}"/>
    <dataValidation type="whole" allowBlank="1" showInputMessage="1" showErrorMessage="1" error="Award a mark 0 to 8." sqref="L79:N81 L60:N62 I60:I62 I79:I81" xr:uid="{61DB7441-2A2D-104E-9C0A-E6FAE697DDB9}">
      <formula1>0</formula1>
      <formula2>8</formula2>
    </dataValidation>
    <dataValidation type="whole" allowBlank="1" showInputMessage="1" showErrorMessage="1" sqref="G57 I57 G76 I76" xr:uid="{BFD91A38-EB2F-774D-A093-408D4921FF01}">
      <formula1>0</formula1>
      <formula2>59</formula2>
    </dataValidation>
  </dataValidations>
  <pageMargins left="0.39370078740157483" right="0.39370078740157483" top="0.59055118110236227" bottom="0.59055118110236227" header="0.31496062992125984" footer="0.31496062992125984"/>
  <pageSetup paperSize="9" fitToWidth="0" fitToHeight="0" orientation="portrait" r:id="rId1"/>
  <headerFooter>
    <oddHeader xml:space="preserve">&amp;C&amp;"System Font,Regular"&amp;10&amp;K000000 </oddHeader>
    <oddFooter xml:space="preserve">&amp;C </oddFooter>
  </headerFooter>
  <rowBreaks count="2" manualBreakCount="2">
    <brk id="48" max="16383" man="1"/>
    <brk id="67"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77F06AC6-BE33-B149-9724-AD8AA1DA8F32}">
          <x14:formula1>
            <xm:f>Pulldown!$B$2:$B$7</xm:f>
          </x14:formula1>
          <xm:sqref>C54:M54 C73:M73</xm:sqref>
        </x14:dataValidation>
        <x14:dataValidation type="list" allowBlank="1" showInputMessage="1" showErrorMessage="1" xr:uid="{73DF43E8-64CD-5844-BA6B-7534BDA8F5CE}">
          <x14:formula1>
            <xm:f>Pulldown!$A$2:$A$8</xm:f>
          </x14:formula1>
          <xm:sqref>C53:M53 C72:M72</xm:sqref>
        </x14:dataValidation>
        <x14:dataValidation type="list" allowBlank="1" showInputMessage="1" showErrorMessage="1" xr:uid="{0B72411C-7555-8F40-B8A0-BDD028AD8FA9}">
          <x14:formula1>
            <xm:f>Pulldown!$C$2:$C$8</xm:f>
          </x14:formula1>
          <xm:sqref>C77:I77 C58:I58</xm:sqref>
        </x14:dataValidation>
        <x14:dataValidation type="list" allowBlank="1" showInputMessage="1" showErrorMessage="1" xr:uid="{C14A19F9-59EA-2749-9500-5F6DF56FC2F4}">
          <x14:formula1>
            <xm:f>Pulldown!$E$2:$E$8</xm:f>
          </x14:formula1>
          <xm:sqref>L58:N58 L77:N77</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643E27-5E18-444D-A570-B3CB3092216B}">
  <sheetPr codeName="Sheet20"/>
  <dimension ref="A1:AF121"/>
  <sheetViews>
    <sheetView showGridLines="0" showRowColHeaders="0" showRuler="0" showWhiteSpace="0" view="pageLayout" zoomScaleNormal="100" workbookViewId="0"/>
  </sheetViews>
  <sheetFormatPr baseColWidth="10" defaultColWidth="0" defaultRowHeight="15" customHeight="1" zeroHeight="1" x14ac:dyDescent="0.2"/>
  <cols>
    <col min="1" max="3" width="6.83203125" style="2" customWidth="1"/>
    <col min="4" max="6" width="8" style="2" customWidth="1"/>
    <col min="7" max="8" width="6.5" style="2" customWidth="1"/>
    <col min="9" max="9" width="5" style="2" customWidth="1"/>
    <col min="10" max="10" width="2.83203125" style="2" customWidth="1"/>
    <col min="11" max="11" width="5" style="2" customWidth="1"/>
    <col min="12" max="14" width="5.5" style="2" bestFit="1" customWidth="1"/>
    <col min="15" max="16" width="8.83203125" style="2" customWidth="1"/>
    <col min="17" max="18" width="8.5" style="2" customWidth="1"/>
    <col min="19" max="19" width="8" style="2" customWidth="1"/>
    <col min="20" max="20" width="9.83203125" style="2" customWidth="1"/>
    <col min="21" max="24" width="8.5" style="2" customWidth="1"/>
    <col min="25" max="26" width="8.83203125" style="2" hidden="1" customWidth="1"/>
    <col min="27" max="32" width="8.83203125" style="94" hidden="1" customWidth="1"/>
    <col min="33" max="16384" width="8.83203125" style="2" hidden="1"/>
  </cols>
  <sheetData>
    <row r="1" spans="1:31" ht="19" customHeight="1" x14ac:dyDescent="0.2">
      <c r="A1" s="182"/>
      <c r="B1" s="1"/>
      <c r="C1" s="1"/>
      <c r="D1" s="1"/>
      <c r="E1" s="1"/>
      <c r="F1" s="1"/>
      <c r="G1" s="1"/>
      <c r="H1" s="1"/>
      <c r="I1" s="1"/>
      <c r="J1" s="1"/>
      <c r="K1" s="1"/>
      <c r="L1" s="1"/>
      <c r="M1" s="1"/>
      <c r="N1" s="177">
        <v>16</v>
      </c>
    </row>
    <row r="2" spans="1:31" ht="15" customHeight="1" x14ac:dyDescent="0.2">
      <c r="A2" s="1"/>
      <c r="B2" s="1"/>
      <c r="C2" s="1"/>
      <c r="D2" s="1"/>
      <c r="E2" s="1"/>
      <c r="F2" s="1"/>
      <c r="G2" s="1"/>
      <c r="H2" s="1"/>
      <c r="I2" s="1"/>
      <c r="J2" s="1"/>
      <c r="K2" s="1"/>
      <c r="L2" s="1"/>
      <c r="M2" s="1"/>
      <c r="N2" s="1"/>
      <c r="AB2" s="174"/>
      <c r="AC2" s="174"/>
      <c r="AD2" s="174"/>
      <c r="AE2" s="174"/>
    </row>
    <row r="3" spans="1:31" ht="15" customHeight="1" x14ac:dyDescent="0.2">
      <c r="A3" s="4"/>
      <c r="B3" s="4"/>
      <c r="C3" s="4"/>
      <c r="D3" s="4"/>
      <c r="E3" s="4"/>
      <c r="F3" s="4"/>
      <c r="G3" s="4"/>
      <c r="H3" s="4"/>
      <c r="I3" s="4"/>
      <c r="J3" s="4"/>
      <c r="K3" s="4"/>
      <c r="L3" s="4"/>
      <c r="M3" s="5"/>
      <c r="N3" s="5"/>
      <c r="AB3" s="174"/>
      <c r="AC3" s="174"/>
      <c r="AD3" s="174"/>
      <c r="AE3" s="174"/>
    </row>
    <row r="4" spans="1:31" ht="15" customHeight="1" thickBot="1" x14ac:dyDescent="0.25">
      <c r="AB4" s="174"/>
      <c r="AC4" s="174"/>
      <c r="AD4" s="174"/>
      <c r="AE4" s="174"/>
    </row>
    <row r="5" spans="1:31" ht="15" customHeight="1" x14ac:dyDescent="0.2">
      <c r="A5" s="390" t="s">
        <v>20</v>
      </c>
      <c r="B5" s="391"/>
      <c r="C5" s="391"/>
      <c r="D5" s="391"/>
      <c r="E5" s="391"/>
      <c r="F5" s="391"/>
      <c r="G5" s="391"/>
      <c r="H5" s="391"/>
      <c r="I5" s="391"/>
      <c r="J5" s="391"/>
      <c r="K5" s="391"/>
      <c r="L5" s="391"/>
      <c r="M5" s="391"/>
      <c r="N5" s="392"/>
      <c r="AB5" s="174"/>
      <c r="AC5" s="174"/>
      <c r="AD5" s="174"/>
      <c r="AE5" s="174"/>
    </row>
    <row r="6" spans="1:31" ht="15" customHeight="1" x14ac:dyDescent="0.2">
      <c r="A6" s="393"/>
      <c r="B6" s="394"/>
      <c r="C6" s="394"/>
      <c r="D6" s="394"/>
      <c r="E6" s="394"/>
      <c r="F6" s="394"/>
      <c r="G6" s="394"/>
      <c r="H6" s="394"/>
      <c r="I6" s="394"/>
      <c r="J6" s="394"/>
      <c r="K6" s="394"/>
      <c r="L6" s="394"/>
      <c r="M6" s="394"/>
      <c r="N6" s="395"/>
      <c r="AB6" s="174"/>
      <c r="AC6" s="174"/>
      <c r="AD6" s="174"/>
    </row>
    <row r="7" spans="1:31" ht="15" customHeight="1" x14ac:dyDescent="0.2">
      <c r="A7" s="396" t="s">
        <v>21</v>
      </c>
      <c r="B7" s="397"/>
      <c r="C7" s="397"/>
      <c r="D7" s="397"/>
      <c r="E7" s="397"/>
      <c r="F7" s="397"/>
      <c r="G7" s="397"/>
      <c r="H7" s="397"/>
      <c r="I7" s="397"/>
      <c r="J7" s="397"/>
      <c r="K7" s="397"/>
      <c r="L7" s="397"/>
      <c r="M7" s="398" t="s">
        <v>22</v>
      </c>
      <c r="N7" s="399"/>
      <c r="AB7" s="174"/>
      <c r="AC7" s="174"/>
      <c r="AD7" s="174"/>
    </row>
    <row r="8" spans="1:31" ht="15" customHeight="1" x14ac:dyDescent="0.2">
      <c r="A8" s="344" t="s">
        <v>3</v>
      </c>
      <c r="B8" s="345"/>
      <c r="C8" s="345"/>
      <c r="D8" s="371" t="str">
        <f>IF(Overview!C6="","",MID(Overview!C6,1,35))</f>
        <v/>
      </c>
      <c r="E8" s="372"/>
      <c r="F8" s="372"/>
      <c r="G8" s="372"/>
      <c r="H8" s="373"/>
      <c r="I8" s="222" t="s">
        <v>5</v>
      </c>
      <c r="J8" s="223"/>
      <c r="K8" s="223"/>
      <c r="L8" s="224"/>
      <c r="M8" s="400" t="str">
        <f>IF(Overview!C7="","",Overview!C7)</f>
        <v/>
      </c>
      <c r="N8" s="401"/>
      <c r="AB8" s="174"/>
      <c r="AD8" s="174"/>
    </row>
    <row r="9" spans="1:31" ht="15" customHeight="1" x14ac:dyDescent="0.2">
      <c r="A9" s="344" t="s">
        <v>6</v>
      </c>
      <c r="B9" s="345"/>
      <c r="C9" s="345"/>
      <c r="D9" s="371" t="str">
        <f>IF(VLOOKUP(N1,Overview!A11:B40,2,0)="","",MID(VLOOKUP(N1,Overview!A11:B40,2,0),1,35))</f>
        <v/>
      </c>
      <c r="E9" s="372"/>
      <c r="F9" s="372"/>
      <c r="G9" s="372"/>
      <c r="H9" s="373"/>
      <c r="I9" s="222" t="s">
        <v>7</v>
      </c>
      <c r="J9" s="223"/>
      <c r="K9" s="223"/>
      <c r="L9" s="224"/>
      <c r="M9" s="214" t="str">
        <f>IF(VLOOKUP(N1,Overview!A11:C40,3,0)="","",(VLOOKUP(N1,Overview!A11:C40,3,0)))</f>
        <v/>
      </c>
      <c r="N9" s="215"/>
    </row>
    <row r="10" spans="1:31" ht="15" customHeight="1" x14ac:dyDescent="0.2">
      <c r="A10" s="344" t="s">
        <v>8</v>
      </c>
      <c r="B10" s="345"/>
      <c r="C10" s="345"/>
      <c r="D10" s="371" t="str">
        <f>IF(VLOOKUP(N1,Overview!A11:D40,4,0)="","",MID(VLOOKUP(N1,Overview!A11:D40,4,0),1,35))</f>
        <v/>
      </c>
      <c r="E10" s="372"/>
      <c r="F10" s="372"/>
      <c r="G10" s="372"/>
      <c r="H10" s="373"/>
      <c r="I10" s="222" t="s">
        <v>4</v>
      </c>
      <c r="J10" s="223"/>
      <c r="K10" s="223"/>
      <c r="L10" s="224"/>
      <c r="M10" s="214" t="str">
        <f>IF(Overview!I6="","",Overview!I6)</f>
        <v/>
      </c>
      <c r="N10" s="215"/>
    </row>
    <row r="11" spans="1:31" ht="15" customHeight="1" x14ac:dyDescent="0.2">
      <c r="A11" s="60"/>
      <c r="B11" s="6"/>
      <c r="C11" s="6"/>
      <c r="D11" s="6"/>
      <c r="E11" s="6"/>
      <c r="F11" s="6"/>
      <c r="G11" s="7"/>
      <c r="H11" s="7"/>
      <c r="I11" s="7"/>
      <c r="J11" s="8"/>
      <c r="K11" s="8"/>
      <c r="L11" s="8"/>
      <c r="M11" s="8"/>
      <c r="N11" s="61"/>
    </row>
    <row r="12" spans="1:31" ht="15" customHeight="1" x14ac:dyDescent="0.2">
      <c r="A12" s="351" t="s">
        <v>23</v>
      </c>
      <c r="B12" s="352"/>
      <c r="C12" s="352"/>
      <c r="D12" s="352"/>
      <c r="E12" s="352"/>
      <c r="F12" s="352"/>
      <c r="G12" s="352"/>
      <c r="H12" s="352"/>
      <c r="I12" s="352"/>
      <c r="J12" s="352"/>
      <c r="K12" s="352"/>
      <c r="L12" s="352"/>
      <c r="M12" s="352"/>
      <c r="N12" s="353"/>
    </row>
    <row r="13" spans="1:31" ht="15" customHeight="1" x14ac:dyDescent="0.2">
      <c r="A13" s="354"/>
      <c r="B13" s="355"/>
      <c r="C13" s="355"/>
      <c r="D13" s="355"/>
      <c r="E13" s="355"/>
      <c r="F13" s="355"/>
      <c r="G13" s="355"/>
      <c r="H13" s="355"/>
      <c r="I13" s="355"/>
      <c r="J13" s="355"/>
      <c r="K13" s="355"/>
      <c r="L13" s="355"/>
      <c r="M13" s="355"/>
      <c r="N13" s="356"/>
    </row>
    <row r="14" spans="1:31" ht="15" customHeight="1" x14ac:dyDescent="0.2">
      <c r="A14" s="357" t="s">
        <v>24</v>
      </c>
      <c r="B14" s="358"/>
      <c r="C14" s="358"/>
      <c r="D14" s="358"/>
      <c r="E14" s="358"/>
      <c r="F14" s="358"/>
      <c r="G14" s="358"/>
      <c r="H14" s="358"/>
      <c r="I14" s="358"/>
      <c r="J14" s="358"/>
      <c r="K14" s="358"/>
      <c r="L14" s="358"/>
      <c r="M14" s="358"/>
      <c r="N14" s="359"/>
    </row>
    <row r="15" spans="1:31" ht="15" customHeight="1" x14ac:dyDescent="0.2">
      <c r="A15" s="62"/>
      <c r="B15" s="41"/>
      <c r="C15" s="41"/>
      <c r="D15" s="41"/>
      <c r="E15" s="41"/>
      <c r="F15" s="41"/>
      <c r="G15" s="41"/>
      <c r="H15" s="41"/>
      <c r="I15" s="41"/>
      <c r="J15" s="41"/>
      <c r="K15" s="41"/>
      <c r="L15" s="41"/>
      <c r="M15" s="41"/>
      <c r="N15" s="63"/>
    </row>
    <row r="16" spans="1:31" ht="15" customHeight="1" x14ac:dyDescent="0.2">
      <c r="A16" s="360" t="s">
        <v>25</v>
      </c>
      <c r="B16" s="361"/>
      <c r="C16" s="361"/>
      <c r="D16" s="362" t="s">
        <v>26</v>
      </c>
      <c r="E16" s="362"/>
      <c r="F16" s="81" t="s">
        <v>27</v>
      </c>
      <c r="G16" s="82" t="s">
        <v>28</v>
      </c>
      <c r="H16" s="36" t="s">
        <v>29</v>
      </c>
      <c r="N16" s="64"/>
      <c r="AB16" s="94" t="s">
        <v>30</v>
      </c>
      <c r="AC16" s="175"/>
      <c r="AD16" s="94" t="s">
        <v>31</v>
      </c>
    </row>
    <row r="17" spans="1:32" ht="15" customHeight="1" x14ac:dyDescent="0.25">
      <c r="A17" s="363" t="s">
        <v>32</v>
      </c>
      <c r="B17" s="364"/>
      <c r="C17" s="365"/>
      <c r="D17" s="131" t="str">
        <f>AB61</f>
        <v/>
      </c>
      <c r="E17" s="132" t="str">
        <f>AD62</f>
        <v/>
      </c>
      <c r="F17" s="133" t="str">
        <f>AD61</f>
        <v/>
      </c>
      <c r="G17" s="134" t="str">
        <f>AE61</f>
        <v/>
      </c>
      <c r="H17" s="135" t="str">
        <f>AF61</f>
        <v/>
      </c>
      <c r="N17" s="64"/>
      <c r="AB17" s="94" t="s">
        <v>33</v>
      </c>
      <c r="AC17" s="175"/>
    </row>
    <row r="18" spans="1:32" ht="15" customHeight="1" x14ac:dyDescent="0.25">
      <c r="A18" s="363" t="s">
        <v>34</v>
      </c>
      <c r="B18" s="364"/>
      <c r="C18" s="365"/>
      <c r="D18" s="136" t="str">
        <f>AB80</f>
        <v/>
      </c>
      <c r="E18" s="137" t="str">
        <f>AD81</f>
        <v/>
      </c>
      <c r="F18" s="138" t="str">
        <f>AD80</f>
        <v/>
      </c>
      <c r="G18" s="139" t="str">
        <f>AE80</f>
        <v/>
      </c>
      <c r="H18" s="140" t="str">
        <f>AF80</f>
        <v/>
      </c>
      <c r="I18" s="3"/>
      <c r="J18" s="42"/>
      <c r="K18" s="42"/>
      <c r="L18" s="42"/>
      <c r="M18" s="42"/>
      <c r="N18" s="65"/>
      <c r="AB18" s="94">
        <f>AB50+AB52</f>
        <v>0</v>
      </c>
      <c r="AC18" s="175"/>
      <c r="AD18" s="94">
        <f>AD50</f>
        <v>0</v>
      </c>
      <c r="AE18" s="94">
        <f>AE50</f>
        <v>0</v>
      </c>
      <c r="AF18" s="94">
        <f>AF50</f>
        <v>0</v>
      </c>
    </row>
    <row r="19" spans="1:32" ht="30" customHeight="1" x14ac:dyDescent="0.2">
      <c r="A19" s="366" t="s">
        <v>35</v>
      </c>
      <c r="B19" s="367"/>
      <c r="C19" s="368"/>
      <c r="D19" s="141" t="str">
        <f>AB83</f>
        <v/>
      </c>
      <c r="E19" s="142" t="str">
        <f>AC83</f>
        <v/>
      </c>
      <c r="F19" s="143" t="str">
        <f>AD83</f>
        <v/>
      </c>
      <c r="G19" s="144" t="str">
        <f>AE83</f>
        <v/>
      </c>
      <c r="H19" s="145" t="str">
        <f>AF83</f>
        <v/>
      </c>
      <c r="N19" s="64"/>
      <c r="AB19" s="94" t="str">
        <f>IF(AND(G57="",I57=""),"",AB18)</f>
        <v/>
      </c>
      <c r="AC19" s="175"/>
      <c r="AD19" s="94" t="str">
        <f>IF(L57="","",AD18)</f>
        <v/>
      </c>
      <c r="AE19" s="94" t="str">
        <f>IF(M57="","",AE18)</f>
        <v/>
      </c>
      <c r="AF19" s="94" t="str">
        <f>IF(N57="","",AF18)</f>
        <v/>
      </c>
    </row>
    <row r="20" spans="1:32" ht="15" customHeight="1" x14ac:dyDescent="0.2">
      <c r="A20" s="66"/>
      <c r="N20" s="64"/>
      <c r="AB20" s="94" t="s">
        <v>36</v>
      </c>
      <c r="AC20" s="175"/>
    </row>
    <row r="21" spans="1:32" ht="15" customHeight="1" x14ac:dyDescent="0.2">
      <c r="A21" s="67"/>
      <c r="B21" s="9"/>
      <c r="C21" s="10"/>
      <c r="D21" s="369" t="s">
        <v>26</v>
      </c>
      <c r="E21" s="370"/>
      <c r="F21" s="81" t="s">
        <v>27</v>
      </c>
      <c r="G21" s="82" t="s">
        <v>28</v>
      </c>
      <c r="H21" s="36" t="s">
        <v>29</v>
      </c>
      <c r="N21" s="64"/>
      <c r="AB21" s="94">
        <f>AB69+AB71</f>
        <v>0</v>
      </c>
      <c r="AC21" s="175"/>
      <c r="AD21" s="94">
        <f>AD69</f>
        <v>0</v>
      </c>
      <c r="AE21" s="94">
        <f>AE69</f>
        <v>0</v>
      </c>
      <c r="AF21" s="94">
        <f>AF69</f>
        <v>0</v>
      </c>
    </row>
    <row r="22" spans="1:32" ht="30" customHeight="1" x14ac:dyDescent="0.2">
      <c r="A22" s="346" t="s">
        <v>37</v>
      </c>
      <c r="B22" s="347"/>
      <c r="C22" s="348"/>
      <c r="D22" s="349" t="str">
        <f>AB25</f>
        <v/>
      </c>
      <c r="E22" s="350"/>
      <c r="F22" s="146" t="str">
        <f>AD25</f>
        <v/>
      </c>
      <c r="G22" s="147" t="str">
        <f>AE25</f>
        <v/>
      </c>
      <c r="H22" s="148" t="str">
        <f>AF25</f>
        <v/>
      </c>
      <c r="I22" s="43"/>
      <c r="J22" s="43"/>
      <c r="K22" s="43"/>
      <c r="L22" s="43"/>
      <c r="M22" s="43"/>
      <c r="N22" s="68"/>
      <c r="AB22" s="94" t="str">
        <f>IF(AND(G76="",I76=""),"",AB21)</f>
        <v/>
      </c>
      <c r="AC22" s="175"/>
      <c r="AD22" s="94" t="str">
        <f>IF(L76="","",AD21)</f>
        <v/>
      </c>
      <c r="AE22" s="94" t="str">
        <f>IF(M76="","",AE21)</f>
        <v/>
      </c>
      <c r="AF22" s="94" t="str">
        <f>IF(N76="","",AF21)</f>
        <v/>
      </c>
    </row>
    <row r="23" spans="1:32" ht="15" customHeight="1" x14ac:dyDescent="0.2">
      <c r="A23" s="69"/>
      <c r="G23" s="44"/>
      <c r="H23" s="44"/>
      <c r="I23" s="44"/>
      <c r="J23" s="44"/>
      <c r="K23" s="44"/>
      <c r="L23" s="44"/>
      <c r="M23" s="44"/>
      <c r="N23" s="70"/>
      <c r="AB23" s="94" t="s">
        <v>38</v>
      </c>
      <c r="AC23" s="175"/>
    </row>
    <row r="24" spans="1:32" ht="15" customHeight="1" x14ac:dyDescent="0.2">
      <c r="A24" s="71" t="s">
        <v>39</v>
      </c>
      <c r="B24" s="44"/>
      <c r="C24" s="44"/>
      <c r="D24" s="44"/>
      <c r="E24" s="44"/>
      <c r="F24" s="44"/>
      <c r="G24" s="44"/>
      <c r="H24" s="44"/>
      <c r="I24" s="44"/>
      <c r="J24" s="44"/>
      <c r="K24" s="44"/>
      <c r="L24" s="44"/>
      <c r="M24" s="44"/>
      <c r="N24" s="70"/>
      <c r="AB24" s="94">
        <f>AB18+AB21</f>
        <v>0</v>
      </c>
      <c r="AC24" s="175"/>
      <c r="AD24" s="94">
        <f>AD18+AD21</f>
        <v>0</v>
      </c>
      <c r="AE24" s="94">
        <f>AE18+AE21</f>
        <v>0</v>
      </c>
      <c r="AF24" s="94">
        <f>AF18+AF21</f>
        <v>0</v>
      </c>
    </row>
    <row r="25" spans="1:32" ht="15" customHeight="1" x14ac:dyDescent="0.2">
      <c r="A25" s="242"/>
      <c r="B25" s="243"/>
      <c r="C25" s="243"/>
      <c r="D25" s="243"/>
      <c r="E25" s="243"/>
      <c r="F25" s="243"/>
      <c r="G25" s="243"/>
      <c r="H25" s="243"/>
      <c r="I25" s="243"/>
      <c r="J25" s="243"/>
      <c r="K25" s="243"/>
      <c r="L25" s="243"/>
      <c r="M25" s="243"/>
      <c r="N25" s="244"/>
      <c r="AB25" s="94" t="str">
        <f>IF(OR(AB19="",AB22=""),"",AB24)</f>
        <v/>
      </c>
      <c r="AC25" s="175"/>
      <c r="AD25" s="94" t="str">
        <f>IF(OR(AD19="",AD22=""),"",AD24)</f>
        <v/>
      </c>
      <c r="AE25" s="94" t="str">
        <f>IF(OR(AE19="",AE22=""),"",AE24)</f>
        <v/>
      </c>
      <c r="AF25" s="94" t="str">
        <f>IF(OR(AF19="",AF22=""),"",AF24)</f>
        <v/>
      </c>
    </row>
    <row r="26" spans="1:32" ht="15" customHeight="1" x14ac:dyDescent="0.2">
      <c r="A26" s="245"/>
      <c r="B26" s="246"/>
      <c r="C26" s="246"/>
      <c r="D26" s="246"/>
      <c r="E26" s="246"/>
      <c r="F26" s="246"/>
      <c r="G26" s="246"/>
      <c r="H26" s="246"/>
      <c r="I26" s="246"/>
      <c r="J26" s="246"/>
      <c r="K26" s="246"/>
      <c r="L26" s="246"/>
      <c r="M26" s="246"/>
      <c r="N26" s="247"/>
      <c r="AC26" s="175"/>
    </row>
    <row r="27" spans="1:32" ht="15" customHeight="1" x14ac:dyDescent="0.2">
      <c r="A27" s="245"/>
      <c r="B27" s="246"/>
      <c r="C27" s="246"/>
      <c r="D27" s="246"/>
      <c r="E27" s="246"/>
      <c r="F27" s="246"/>
      <c r="G27" s="246"/>
      <c r="H27" s="246"/>
      <c r="I27" s="246"/>
      <c r="J27" s="246"/>
      <c r="K27" s="246"/>
      <c r="L27" s="246"/>
      <c r="M27" s="246"/>
      <c r="N27" s="247"/>
      <c r="AC27" s="175"/>
    </row>
    <row r="28" spans="1:32" ht="15" customHeight="1" x14ac:dyDescent="0.2">
      <c r="A28" s="245"/>
      <c r="B28" s="246"/>
      <c r="C28" s="246"/>
      <c r="D28" s="246"/>
      <c r="E28" s="246"/>
      <c r="F28" s="246"/>
      <c r="G28" s="246"/>
      <c r="H28" s="246"/>
      <c r="I28" s="246"/>
      <c r="J28" s="246"/>
      <c r="K28" s="246"/>
      <c r="L28" s="246"/>
      <c r="M28" s="246"/>
      <c r="N28" s="247"/>
      <c r="AC28" s="175"/>
    </row>
    <row r="29" spans="1:32" ht="15" customHeight="1" x14ac:dyDescent="0.2">
      <c r="A29" s="245"/>
      <c r="B29" s="246"/>
      <c r="C29" s="246"/>
      <c r="D29" s="246"/>
      <c r="E29" s="246"/>
      <c r="F29" s="246"/>
      <c r="G29" s="246"/>
      <c r="H29" s="246"/>
      <c r="I29" s="246"/>
      <c r="J29" s="246"/>
      <c r="K29" s="246"/>
      <c r="L29" s="246"/>
      <c r="M29" s="246"/>
      <c r="N29" s="247"/>
      <c r="AC29" s="175"/>
    </row>
    <row r="30" spans="1:32" ht="15" customHeight="1" x14ac:dyDescent="0.2">
      <c r="A30" s="245"/>
      <c r="B30" s="246"/>
      <c r="C30" s="246"/>
      <c r="D30" s="246"/>
      <c r="E30" s="246"/>
      <c r="F30" s="246"/>
      <c r="G30" s="246"/>
      <c r="H30" s="246"/>
      <c r="I30" s="246"/>
      <c r="J30" s="246"/>
      <c r="K30" s="246"/>
      <c r="L30" s="246"/>
      <c r="M30" s="246"/>
      <c r="N30" s="247"/>
      <c r="AC30" s="175"/>
    </row>
    <row r="31" spans="1:32" ht="15" customHeight="1" x14ac:dyDescent="0.2">
      <c r="A31" s="245"/>
      <c r="B31" s="246"/>
      <c r="C31" s="246"/>
      <c r="D31" s="246"/>
      <c r="E31" s="246"/>
      <c r="F31" s="246"/>
      <c r="G31" s="246"/>
      <c r="H31" s="246"/>
      <c r="I31" s="246"/>
      <c r="J31" s="246"/>
      <c r="K31" s="246"/>
      <c r="L31" s="246"/>
      <c r="M31" s="246"/>
      <c r="N31" s="247"/>
      <c r="AC31" s="175"/>
    </row>
    <row r="32" spans="1:32" ht="15" customHeight="1" x14ac:dyDescent="0.2">
      <c r="A32" s="248"/>
      <c r="B32" s="249"/>
      <c r="C32" s="249"/>
      <c r="D32" s="249"/>
      <c r="E32" s="249"/>
      <c r="F32" s="249"/>
      <c r="G32" s="249"/>
      <c r="H32" s="249"/>
      <c r="I32" s="249"/>
      <c r="J32" s="249"/>
      <c r="K32" s="249"/>
      <c r="L32" s="249"/>
      <c r="M32" s="249"/>
      <c r="N32" s="250"/>
      <c r="AC32" s="175"/>
    </row>
    <row r="33" spans="1:29" ht="15" customHeight="1" x14ac:dyDescent="0.2">
      <c r="A33" s="66"/>
      <c r="N33" s="64"/>
      <c r="AC33" s="175"/>
    </row>
    <row r="34" spans="1:29" ht="15" customHeight="1" x14ac:dyDescent="0.2">
      <c r="A34" s="251" t="s">
        <v>40</v>
      </c>
      <c r="B34" s="252"/>
      <c r="C34" s="252"/>
      <c r="D34" s="252"/>
      <c r="E34" s="252"/>
      <c r="F34" s="252"/>
      <c r="G34" s="252"/>
      <c r="H34" s="252"/>
      <c r="I34" s="252"/>
      <c r="J34" s="252"/>
      <c r="K34" s="252"/>
      <c r="L34" s="252"/>
      <c r="M34" s="252"/>
      <c r="N34" s="253"/>
      <c r="AC34" s="175"/>
    </row>
    <row r="35" spans="1:29" ht="15" customHeight="1" x14ac:dyDescent="0.2">
      <c r="A35" s="254" t="s">
        <v>41</v>
      </c>
      <c r="B35" s="255"/>
      <c r="C35" s="255"/>
      <c r="D35" s="255"/>
      <c r="E35" s="255"/>
      <c r="F35" s="255"/>
      <c r="G35" s="255"/>
      <c r="H35" s="255"/>
      <c r="I35" s="255"/>
      <c r="J35" s="255"/>
      <c r="K35" s="255"/>
      <c r="L35" s="255"/>
      <c r="M35" s="255"/>
      <c r="N35" s="256"/>
      <c r="AC35" s="175"/>
    </row>
    <row r="36" spans="1:29" ht="15" customHeight="1" x14ac:dyDescent="0.2">
      <c r="A36" s="374" t="s">
        <v>42</v>
      </c>
      <c r="B36" s="375"/>
      <c r="C36" s="375"/>
      <c r="D36" s="375"/>
      <c r="E36" s="375"/>
      <c r="F36" s="375"/>
      <c r="G36" s="375"/>
      <c r="H36" s="375"/>
      <c r="I36" s="375"/>
      <c r="J36" s="375"/>
      <c r="K36" s="375"/>
      <c r="L36" s="375"/>
      <c r="M36" s="375"/>
      <c r="N36" s="376"/>
      <c r="AC36" s="175"/>
    </row>
    <row r="37" spans="1:29" ht="15" customHeight="1" x14ac:dyDescent="0.2">
      <c r="A37" s="374"/>
      <c r="B37" s="375"/>
      <c r="C37" s="375"/>
      <c r="D37" s="375"/>
      <c r="E37" s="375"/>
      <c r="F37" s="375"/>
      <c r="G37" s="375"/>
      <c r="H37" s="375"/>
      <c r="I37" s="375"/>
      <c r="J37" s="375"/>
      <c r="K37" s="375"/>
      <c r="L37" s="375"/>
      <c r="M37" s="375"/>
      <c r="N37" s="376"/>
      <c r="AC37" s="175"/>
    </row>
    <row r="38" spans="1:29" ht="15" customHeight="1" x14ac:dyDescent="0.2">
      <c r="A38" s="374"/>
      <c r="B38" s="375"/>
      <c r="C38" s="375"/>
      <c r="D38" s="375"/>
      <c r="E38" s="375"/>
      <c r="F38" s="375"/>
      <c r="G38" s="375"/>
      <c r="H38" s="375"/>
      <c r="I38" s="375"/>
      <c r="J38" s="375"/>
      <c r="K38" s="375"/>
      <c r="L38" s="375"/>
      <c r="M38" s="375"/>
      <c r="N38" s="376"/>
      <c r="AC38" s="175"/>
    </row>
    <row r="39" spans="1:29" ht="15" customHeight="1" x14ac:dyDescent="0.2">
      <c r="A39" s="377"/>
      <c r="B39" s="378"/>
      <c r="C39" s="378"/>
      <c r="D39" s="378"/>
      <c r="E39" s="378"/>
      <c r="F39" s="378"/>
      <c r="G39" s="378"/>
      <c r="H39" s="378"/>
      <c r="I39" s="378"/>
      <c r="J39" s="378"/>
      <c r="K39" s="378"/>
      <c r="L39" s="378"/>
      <c r="M39" s="378"/>
      <c r="N39" s="379"/>
      <c r="AC39" s="175"/>
    </row>
    <row r="40" spans="1:29" ht="15" customHeight="1" x14ac:dyDescent="0.2">
      <c r="A40" s="380" t="s">
        <v>43</v>
      </c>
      <c r="B40" s="381"/>
      <c r="C40" s="384"/>
      <c r="D40" s="385"/>
      <c r="E40" s="385"/>
      <c r="F40" s="385"/>
      <c r="G40" s="385"/>
      <c r="H40" s="385"/>
      <c r="I40" s="386"/>
      <c r="J40" s="216" t="s">
        <v>44</v>
      </c>
      <c r="K40" s="217"/>
      <c r="L40" s="338"/>
      <c r="M40" s="339"/>
      <c r="N40" s="340"/>
      <c r="AC40" s="175"/>
    </row>
    <row r="41" spans="1:29" ht="15" customHeight="1" x14ac:dyDescent="0.2">
      <c r="A41" s="382"/>
      <c r="B41" s="383"/>
      <c r="C41" s="387"/>
      <c r="D41" s="388"/>
      <c r="E41" s="388"/>
      <c r="F41" s="388"/>
      <c r="G41" s="388"/>
      <c r="H41" s="388"/>
      <c r="I41" s="389"/>
      <c r="J41" s="218"/>
      <c r="K41" s="219"/>
      <c r="L41" s="341"/>
      <c r="M41" s="342"/>
      <c r="N41" s="343"/>
      <c r="AC41" s="175"/>
    </row>
    <row r="42" spans="1:29" ht="15" customHeight="1" x14ac:dyDescent="0.2">
      <c r="A42" s="225" t="s">
        <v>45</v>
      </c>
      <c r="B42" s="226"/>
      <c r="C42" s="226"/>
      <c r="D42" s="226"/>
      <c r="E42" s="226"/>
      <c r="F42" s="226"/>
      <c r="G42" s="226"/>
      <c r="H42" s="226"/>
      <c r="I42" s="226"/>
      <c r="J42" s="226"/>
      <c r="K42" s="226"/>
      <c r="L42" s="226"/>
      <c r="M42" s="226"/>
      <c r="N42" s="227"/>
      <c r="AC42" s="175"/>
    </row>
    <row r="43" spans="1:29" ht="15" customHeight="1" x14ac:dyDescent="0.2">
      <c r="A43" s="228" t="s">
        <v>46</v>
      </c>
      <c r="B43" s="229"/>
      <c r="C43" s="229"/>
      <c r="D43" s="229"/>
      <c r="E43" s="229"/>
      <c r="F43" s="229"/>
      <c r="G43" s="229"/>
      <c r="H43" s="229"/>
      <c r="I43" s="229"/>
      <c r="J43" s="229"/>
      <c r="K43" s="229"/>
      <c r="L43" s="229"/>
      <c r="M43" s="229"/>
      <c r="N43" s="230"/>
      <c r="AC43" s="175"/>
    </row>
    <row r="44" spans="1:29" ht="15" customHeight="1" x14ac:dyDescent="0.2">
      <c r="A44" s="228"/>
      <c r="B44" s="229"/>
      <c r="C44" s="229"/>
      <c r="D44" s="229"/>
      <c r="E44" s="229"/>
      <c r="F44" s="229"/>
      <c r="G44" s="229"/>
      <c r="H44" s="229"/>
      <c r="I44" s="229"/>
      <c r="J44" s="229"/>
      <c r="K44" s="229"/>
      <c r="L44" s="229"/>
      <c r="M44" s="229"/>
      <c r="N44" s="230"/>
      <c r="AC44" s="175"/>
    </row>
    <row r="45" spans="1:29" ht="15" customHeight="1" x14ac:dyDescent="0.2">
      <c r="A45" s="228"/>
      <c r="B45" s="229"/>
      <c r="C45" s="229"/>
      <c r="D45" s="229"/>
      <c r="E45" s="229"/>
      <c r="F45" s="229"/>
      <c r="G45" s="229"/>
      <c r="H45" s="229"/>
      <c r="I45" s="229"/>
      <c r="J45" s="229"/>
      <c r="K45" s="229"/>
      <c r="L45" s="229"/>
      <c r="M45" s="229"/>
      <c r="N45" s="230"/>
      <c r="AC45" s="175"/>
    </row>
    <row r="46" spans="1:29" ht="15" customHeight="1" x14ac:dyDescent="0.2">
      <c r="A46" s="231" t="s">
        <v>43</v>
      </c>
      <c r="B46" s="232"/>
      <c r="C46" s="235"/>
      <c r="D46" s="235"/>
      <c r="E46" s="235"/>
      <c r="F46" s="235"/>
      <c r="G46" s="235"/>
      <c r="H46" s="235"/>
      <c r="I46" s="235"/>
      <c r="J46" s="220" t="s">
        <v>44</v>
      </c>
      <c r="K46" s="220"/>
      <c r="L46" s="237"/>
      <c r="M46" s="238"/>
      <c r="N46" s="239"/>
      <c r="AC46" s="175"/>
    </row>
    <row r="47" spans="1:29" ht="15" customHeight="1" thickBot="1" x14ac:dyDescent="0.25">
      <c r="A47" s="233"/>
      <c r="B47" s="234"/>
      <c r="C47" s="236"/>
      <c r="D47" s="236"/>
      <c r="E47" s="236"/>
      <c r="F47" s="236"/>
      <c r="G47" s="236"/>
      <c r="H47" s="236"/>
      <c r="I47" s="236"/>
      <c r="J47" s="221"/>
      <c r="K47" s="221"/>
      <c r="L47" s="240"/>
      <c r="M47" s="240"/>
      <c r="N47" s="241"/>
      <c r="AC47" s="175"/>
    </row>
    <row r="48" spans="1:29" ht="15" customHeight="1" thickBot="1" x14ac:dyDescent="0.25">
      <c r="A48" s="37"/>
      <c r="B48" s="37"/>
      <c r="C48" s="38"/>
      <c r="D48" s="38"/>
      <c r="E48" s="38"/>
      <c r="F48" s="38"/>
      <c r="G48" s="38"/>
      <c r="H48" s="38"/>
      <c r="I48" s="38"/>
      <c r="J48" s="39"/>
      <c r="K48" s="39"/>
      <c r="L48" s="40"/>
      <c r="M48" s="40"/>
      <c r="N48" s="40"/>
      <c r="AC48" s="175"/>
    </row>
    <row r="49" spans="1:32" ht="15" customHeight="1" thickTop="1" x14ac:dyDescent="0.2">
      <c r="A49" s="327" t="s">
        <v>47</v>
      </c>
      <c r="B49" s="328"/>
      <c r="C49" s="328"/>
      <c r="D49" s="328"/>
      <c r="E49" s="328"/>
      <c r="F49" s="328"/>
      <c r="G49" s="328"/>
      <c r="H49" s="328"/>
      <c r="I49" s="328"/>
      <c r="J49" s="328"/>
      <c r="K49" s="328"/>
      <c r="L49" s="328"/>
      <c r="M49" s="328"/>
      <c r="N49" s="329"/>
      <c r="AB49" s="94" t="s">
        <v>48</v>
      </c>
      <c r="AC49" s="175"/>
    </row>
    <row r="50" spans="1:32" ht="30" customHeight="1" x14ac:dyDescent="0.2">
      <c r="A50" s="330" t="s">
        <v>49</v>
      </c>
      <c r="B50" s="288"/>
      <c r="C50" s="289"/>
      <c r="D50" s="290"/>
      <c r="E50" s="290"/>
      <c r="F50" s="290"/>
      <c r="G50" s="290"/>
      <c r="H50" s="290"/>
      <c r="I50" s="290"/>
      <c r="J50" s="290"/>
      <c r="K50" s="290"/>
      <c r="L50" s="290"/>
      <c r="M50" s="290"/>
      <c r="N50" s="331"/>
      <c r="AB50" s="94">
        <f>G57/1440</f>
        <v>0</v>
      </c>
      <c r="AC50" s="175"/>
      <c r="AD50" s="94">
        <f>L57/60</f>
        <v>0</v>
      </c>
      <c r="AE50" s="94">
        <f>M57/60</f>
        <v>0</v>
      </c>
      <c r="AF50" s="94">
        <f>N57/60</f>
        <v>0</v>
      </c>
    </row>
    <row r="51" spans="1:32" ht="30" customHeight="1" x14ac:dyDescent="0.2">
      <c r="A51" s="330" t="s">
        <v>50</v>
      </c>
      <c r="B51" s="288"/>
      <c r="C51" s="289"/>
      <c r="D51" s="290"/>
      <c r="E51" s="290"/>
      <c r="F51" s="290"/>
      <c r="G51" s="290"/>
      <c r="H51" s="290"/>
      <c r="I51" s="290"/>
      <c r="J51" s="290"/>
      <c r="K51" s="290"/>
      <c r="L51" s="290"/>
      <c r="M51" s="290"/>
      <c r="N51" s="331"/>
      <c r="AB51" s="94" t="s">
        <v>51</v>
      </c>
      <c r="AC51" s="175"/>
    </row>
    <row r="52" spans="1:32" ht="30" customHeight="1" x14ac:dyDescent="0.2">
      <c r="A52" s="330" t="s">
        <v>52</v>
      </c>
      <c r="B52" s="288"/>
      <c r="C52" s="289"/>
      <c r="D52" s="290"/>
      <c r="E52" s="290"/>
      <c r="F52" s="290"/>
      <c r="G52" s="290"/>
      <c r="H52" s="290"/>
      <c r="I52" s="290"/>
      <c r="J52" s="290"/>
      <c r="K52" s="290"/>
      <c r="L52" s="290"/>
      <c r="M52" s="290"/>
      <c r="N52" s="331"/>
      <c r="AB52" s="94">
        <f>I57/1440/60</f>
        <v>0</v>
      </c>
      <c r="AC52" s="175"/>
    </row>
    <row r="53" spans="1:32" ht="15" customHeight="1" x14ac:dyDescent="0.2">
      <c r="A53" s="332" t="s">
        <v>53</v>
      </c>
      <c r="B53" s="297"/>
      <c r="C53" s="298" t="s">
        <v>54</v>
      </c>
      <c r="D53" s="299"/>
      <c r="E53" s="299"/>
      <c r="F53" s="299"/>
      <c r="G53" s="299"/>
      <c r="H53" s="299"/>
      <c r="I53" s="299"/>
      <c r="J53" s="299"/>
      <c r="K53" s="299"/>
      <c r="L53" s="299"/>
      <c r="M53" s="333"/>
      <c r="N53" s="45"/>
      <c r="AC53" s="175"/>
    </row>
    <row r="54" spans="1:32" ht="15" customHeight="1" x14ac:dyDescent="0.2">
      <c r="A54" s="330" t="s">
        <v>55</v>
      </c>
      <c r="B54" s="288"/>
      <c r="C54" s="334" t="s">
        <v>54</v>
      </c>
      <c r="D54" s="335"/>
      <c r="E54" s="335"/>
      <c r="F54" s="335"/>
      <c r="G54" s="335"/>
      <c r="H54" s="335"/>
      <c r="I54" s="335"/>
      <c r="J54" s="335"/>
      <c r="K54" s="335"/>
      <c r="L54" s="335"/>
      <c r="M54" s="335"/>
      <c r="N54" s="46"/>
      <c r="AB54" s="94" t="s">
        <v>56</v>
      </c>
      <c r="AC54" s="175"/>
    </row>
    <row r="55" spans="1:32" ht="15" customHeight="1" x14ac:dyDescent="0.2">
      <c r="A55" s="47"/>
      <c r="B55" s="48"/>
      <c r="C55" s="48"/>
      <c r="D55" s="48"/>
      <c r="E55" s="48"/>
      <c r="F55" s="48"/>
      <c r="G55" s="48"/>
      <c r="H55" s="48"/>
      <c r="I55" s="49"/>
      <c r="J55" s="50"/>
      <c r="K55" s="50"/>
      <c r="L55" s="51"/>
      <c r="M55" s="51"/>
      <c r="N55" s="52"/>
      <c r="AB55" s="94">
        <f>IF(C58="Select",6,IF(C58="Pre-difficulty Level 1 (Less Difficult)",0,IF(C58="Difficulty Level 1 (Less Difficult)",1,IF(C58="Difficulty Level 2 (Less Difficult)",2,IF(C58="Difficulty Level 3 (Less Difficult)",3,IF(C58="Difficulty Level 4 (Standard)",4,IF(C58="Difficulty Level 5+ (More Difficult)",5,"")))))))</f>
        <v>6</v>
      </c>
      <c r="AC55" s="175">
        <f>IF(AF55&lt;6,AF55,IF(AE55&lt;6,AE55,IF(AD55&lt;6,AD55,6)))</f>
        <v>6</v>
      </c>
      <c r="AD55" s="94">
        <f>IF(L58="",6,IF(L58="Pre",0,IF(L58=1,1,IF(L58=2,2,IF(L58=3,3,IF(L58=4,4,IF(L58="5+",5,"")))))))</f>
        <v>6</v>
      </c>
      <c r="AE55" s="94">
        <f>IF(M58="",6,IF(M58="Pre",0,IF(M58=1,1,IF(M58=2,2,IF(M58=3,3,IF(M58=4,4,IF(M58="5+",5,"")))))))</f>
        <v>6</v>
      </c>
      <c r="AF55" s="94">
        <f>IF(N58="",6,IF(N58="Pre",0,IF(N58=1,1,IF(N58=2,2,IF(N58=3,3,IF(N58=4,4,IF(N58="5+",5,"")))))))</f>
        <v>6</v>
      </c>
    </row>
    <row r="56" spans="1:32" ht="15" customHeight="1" x14ac:dyDescent="0.2">
      <c r="A56" s="336" t="s">
        <v>57</v>
      </c>
      <c r="B56" s="337"/>
      <c r="C56" s="337"/>
      <c r="D56" s="337"/>
      <c r="E56" s="337"/>
      <c r="F56" s="337"/>
      <c r="G56" s="337"/>
      <c r="H56" s="337"/>
      <c r="I56" s="337"/>
      <c r="J56" s="302" t="s">
        <v>11</v>
      </c>
      <c r="K56" s="302"/>
      <c r="L56" s="85" t="s">
        <v>27</v>
      </c>
      <c r="M56" s="85" t="s">
        <v>28</v>
      </c>
      <c r="N56" s="86" t="s">
        <v>29</v>
      </c>
      <c r="AB56" s="94" t="s">
        <v>58</v>
      </c>
      <c r="AC56" s="175"/>
    </row>
    <row r="57" spans="1:32" ht="15" customHeight="1" x14ac:dyDescent="0.2">
      <c r="A57" s="319" t="s">
        <v>59</v>
      </c>
      <c r="B57" s="283"/>
      <c r="C57" s="11"/>
      <c r="D57" s="11"/>
      <c r="E57" s="11"/>
      <c r="F57" s="12" t="s">
        <v>60</v>
      </c>
      <c r="G57" s="22"/>
      <c r="H57" s="13" t="s">
        <v>61</v>
      </c>
      <c r="I57" s="23"/>
      <c r="J57" s="26"/>
      <c r="K57" s="83"/>
      <c r="L57" s="183"/>
      <c r="M57" s="184"/>
      <c r="N57" s="185"/>
      <c r="AB57" s="94">
        <f>SUM(AB63+I61+I62)</f>
        <v>0</v>
      </c>
      <c r="AC57" s="175">
        <f>SUM(K60:K62)</f>
        <v>0</v>
      </c>
      <c r="AD57" s="94">
        <f>SUM(L60:L62)</f>
        <v>0</v>
      </c>
      <c r="AE57" s="94">
        <f>SUM(M60:M62)</f>
        <v>0</v>
      </c>
      <c r="AF57" s="94">
        <f>SUM(N60:N62)</f>
        <v>0</v>
      </c>
    </row>
    <row r="58" spans="1:32" ht="15" customHeight="1" x14ac:dyDescent="0.2">
      <c r="A58" s="319" t="s">
        <v>62</v>
      </c>
      <c r="B58" s="320"/>
      <c r="C58" s="321" t="s">
        <v>54</v>
      </c>
      <c r="D58" s="322"/>
      <c r="E58" s="322"/>
      <c r="F58" s="322"/>
      <c r="G58" s="322"/>
      <c r="H58" s="322"/>
      <c r="I58" s="323"/>
      <c r="J58" s="26"/>
      <c r="K58" s="171" t="str">
        <f>IF(AC55=6,"",IF(AB55=AC55,"",IF(AC55=5,"5+",IF(AC55=4,AC55,IF(AC55=3,AC55,IF(AC55=2,AC55,IF(AC55=1,AC55,IF(AC55=0,"Pre",""))))))))</f>
        <v/>
      </c>
      <c r="L58" s="90"/>
      <c r="M58" s="91"/>
      <c r="N58" s="92"/>
      <c r="AB58" s="94" t="s">
        <v>63</v>
      </c>
      <c r="AC58" s="175"/>
    </row>
    <row r="59" spans="1:32" ht="60" customHeight="1" x14ac:dyDescent="0.2">
      <c r="A59" s="324" t="s">
        <v>64</v>
      </c>
      <c r="B59" s="325"/>
      <c r="C59" s="211"/>
      <c r="D59" s="212"/>
      <c r="E59" s="212"/>
      <c r="F59" s="212"/>
      <c r="G59" s="212"/>
      <c r="H59" s="212"/>
      <c r="I59" s="213"/>
      <c r="J59" s="27"/>
      <c r="K59" s="84"/>
      <c r="L59" s="16"/>
      <c r="M59" s="14"/>
      <c r="N59" s="53"/>
      <c r="P59" s="2" t="s">
        <v>65</v>
      </c>
      <c r="AB59" s="94" t="str">
        <f>IF(I60="","",IF(I61="","",IF(I62="","",IF(AB57&gt;-1,AB57,""))))</f>
        <v/>
      </c>
      <c r="AC59" s="175" t="str">
        <f>IF(K60="","",IF(K61="","",IF(K62="","",IF(AC57&gt;-1,AC57,""))))</f>
        <v/>
      </c>
      <c r="AD59" s="94" t="str">
        <f>IF(L60="","",IF(L61="","",IF(L62="","",IF(AD57&gt;-1,AD57,""))))</f>
        <v/>
      </c>
      <c r="AE59" s="94" t="str">
        <f>IF(M60="","",IF(M61="","",IF(M62="","",IF(AE57&gt;-1,AE57,""))))</f>
        <v/>
      </c>
      <c r="AF59" s="94" t="str">
        <f>IF(N60="","",IF(N61="","",IF(N62="","",IF(AF57&gt;-1,AF57,""))))</f>
        <v/>
      </c>
    </row>
    <row r="60" spans="1:32" ht="85" customHeight="1" x14ac:dyDescent="0.2">
      <c r="A60" s="326" t="str">
        <f>IF(C58="Select",Pulldown!D5,IF(C58="Pre-difficulty Level 1 (Less Difficult)",Pulldown!D2,IF(C58="Difficulty Level 1 (Less Difficult)",Pulldown!D3,IF(C58="Difficulty Level 2 (Less Difficult)",Pulldown!D4,Pulldown!D5))))</f>
        <v xml:space="preserve">Grid 1: Technical control - Technique </v>
      </c>
      <c r="B60" s="281"/>
      <c r="C60" s="305"/>
      <c r="D60" s="306"/>
      <c r="E60" s="306"/>
      <c r="F60" s="306"/>
      <c r="G60" s="306"/>
      <c r="H60" s="307"/>
      <c r="I60" s="24"/>
      <c r="J60" s="28" t="s">
        <v>66</v>
      </c>
      <c r="K60" s="151" t="str">
        <f>IF(AND(AC55=6,I60=AB63),"",IF(AB55&lt;&gt;AC55,AC63,IF(I60=AC63,"",AC63)))</f>
        <v/>
      </c>
      <c r="L60" s="152"/>
      <c r="M60" s="153"/>
      <c r="N60" s="154"/>
      <c r="P60" s="257"/>
      <c r="Q60" s="258"/>
      <c r="R60" s="258"/>
      <c r="S60" s="259"/>
      <c r="AB60" s="94" t="s">
        <v>67</v>
      </c>
      <c r="AC60" s="175"/>
    </row>
    <row r="61" spans="1:32" ht="85" customHeight="1" x14ac:dyDescent="0.2">
      <c r="A61" s="303" t="s">
        <v>68</v>
      </c>
      <c r="B61" s="304"/>
      <c r="C61" s="305"/>
      <c r="D61" s="306"/>
      <c r="E61" s="306"/>
      <c r="F61" s="306"/>
      <c r="G61" s="306"/>
      <c r="H61" s="307"/>
      <c r="I61" s="24"/>
      <c r="J61" s="29" t="s">
        <v>66</v>
      </c>
      <c r="K61" s="151" t="str">
        <f>IF(AC55=6,"",IF(AB55=AC55,"",I61))</f>
        <v/>
      </c>
      <c r="L61" s="152"/>
      <c r="M61" s="153"/>
      <c r="N61" s="154"/>
      <c r="P61" s="260"/>
      <c r="Q61" s="261"/>
      <c r="R61" s="261"/>
      <c r="S61" s="262"/>
      <c r="T61" s="5"/>
      <c r="AB61" s="94" t="str">
        <f>IF(AB59="","",IF(AB55=6,"",IF(AB59=0,0,IF(AB55&lt;4,VLOOKUP(AB59,'Levels Grid'!A:D,1,0),IF(AB55=4,VLOOKUP(AB59,'Levels Grid'!A:D,3,0),IF(AB55=5,VLOOKUP(AB59,'Levels Grid'!A:D,4,0),))))))</f>
        <v/>
      </c>
      <c r="AC61" s="175" t="str">
        <f>IF(AC59="","",IF(AC55=6,"",IF(AC59=0,0,IF(AC55&lt;4,VLOOKUP(AC59,'Levels Grid'!A:D,1,0),IF(AC55=4,VLOOKUP(AC59,'Levels Grid'!A:D,3,0),IF(AC55=5,VLOOKUP(AC59,'Levels Grid'!A:D,4,0),))))))</f>
        <v/>
      </c>
      <c r="AD61" s="94" t="str">
        <f>IF(AD59="","",IF(AD55=6,"",IF(AD59=0,0,IF(AD55&lt;4,VLOOKUP(AD59,'Levels Grid'!A:D,1,0),IF(AD55=4,VLOOKUP(AD59,'Levels Grid'!A:D,3,0),IF(AD55=5,VLOOKUP(AD59,'Levels Grid'!A:D,4,0),))))))</f>
        <v/>
      </c>
      <c r="AE61" s="94" t="str">
        <f>IF(AE59="","",IF(AE55=6,"",IF(AE59=0,0,IF(AE55&lt;4,VLOOKUP(AE59,'Levels Grid'!A:D,1,0),IF(AE55=4,VLOOKUP(AE59,'Levels Grid'!A:D,3,0),IF(AE55=5,VLOOKUP(AE59,'Levels Grid'!A:D,4,0),))))))</f>
        <v/>
      </c>
      <c r="AF61" s="94" t="str">
        <f>IF(AF59="","",IF(AF55=6,"",IF(AF59=0,0,IF(AF55&lt;4,VLOOKUP(AF59,'Levels Grid'!A:D,1,0),IF(AF55=4,VLOOKUP(AF59,'Levels Grid'!A:D,3,0),IF(AF55=5,VLOOKUP(AF59,'Levels Grid'!A:D,4,0),))))))</f>
        <v/>
      </c>
    </row>
    <row r="62" spans="1:32" ht="85" customHeight="1" x14ac:dyDescent="0.2">
      <c r="A62" s="303" t="s">
        <v>69</v>
      </c>
      <c r="B62" s="304"/>
      <c r="C62" s="305"/>
      <c r="D62" s="306"/>
      <c r="E62" s="306"/>
      <c r="F62" s="306"/>
      <c r="G62" s="306"/>
      <c r="H62" s="307"/>
      <c r="I62" s="24"/>
      <c r="J62" s="29" t="s">
        <v>66</v>
      </c>
      <c r="K62" s="151" t="str">
        <f>IF(AC55=6,"",IF(AB55=AC55,"",I62))</f>
        <v/>
      </c>
      <c r="L62" s="152"/>
      <c r="M62" s="153"/>
      <c r="N62" s="154"/>
      <c r="P62" s="260"/>
      <c r="Q62" s="261"/>
      <c r="R62" s="261"/>
      <c r="S62" s="262"/>
      <c r="AA62" s="175"/>
      <c r="AB62" s="175" t="s">
        <v>70</v>
      </c>
      <c r="AC62" s="175" t="s">
        <v>70</v>
      </c>
      <c r="AD62" s="179" t="str">
        <f>IF(AC61&lt;&gt;"",AC61,IF(AC80&lt;&gt;"",AB61,AC61))</f>
        <v/>
      </c>
      <c r="AE62" s="94" t="s">
        <v>71</v>
      </c>
    </row>
    <row r="63" spans="1:32" ht="15" customHeight="1" x14ac:dyDescent="0.2">
      <c r="A63" s="308" t="s">
        <v>72</v>
      </c>
      <c r="B63" s="309"/>
      <c r="C63" s="309"/>
      <c r="D63" s="309"/>
      <c r="E63" s="309"/>
      <c r="F63" s="309"/>
      <c r="G63" s="309"/>
      <c r="H63" s="310"/>
      <c r="I63" s="149" t="str">
        <f>AB59</f>
        <v/>
      </c>
      <c r="J63" s="29" t="s">
        <v>73</v>
      </c>
      <c r="K63" s="155" t="str">
        <f>AC59</f>
        <v/>
      </c>
      <c r="L63" s="156" t="str">
        <f>AD59</f>
        <v/>
      </c>
      <c r="M63" s="157" t="str">
        <f>AE59</f>
        <v/>
      </c>
      <c r="N63" s="158" t="str">
        <f>AF59</f>
        <v/>
      </c>
      <c r="P63" s="260"/>
      <c r="Q63" s="261"/>
      <c r="R63" s="261"/>
      <c r="S63" s="262"/>
      <c r="AA63" s="175"/>
      <c r="AB63" s="175">
        <f>IF(AB55=6,I60,IF(AB55&gt;2,I60,IF(AB55=2,AB64,IF(AB55=1,AB65,IF(AB55=0,AB66,"")))))</f>
        <v>0</v>
      </c>
      <c r="AC63" s="175">
        <f>IF(AC55=6,AB63,IF(AC55&gt;AB55,AB63,IF(AC55&gt;2,AB66,IF(AC55=2,AC64,IF(AC55=1,AC65,IF(AC55=0,AC66,""))))))</f>
        <v>0</v>
      </c>
    </row>
    <row r="64" spans="1:32" ht="30" customHeight="1" x14ac:dyDescent="0.2">
      <c r="A64" s="311" t="s">
        <v>74</v>
      </c>
      <c r="B64" s="312"/>
      <c r="C64" s="312"/>
      <c r="D64" s="312"/>
      <c r="E64" s="312"/>
      <c r="F64" s="312"/>
      <c r="G64" s="312"/>
      <c r="H64" s="313"/>
      <c r="I64" s="150" t="str">
        <f>AB61</f>
        <v/>
      </c>
      <c r="J64" s="29" t="s">
        <v>75</v>
      </c>
      <c r="K64" s="159" t="str">
        <f>AC61</f>
        <v/>
      </c>
      <c r="L64" s="160" t="str">
        <f>AD61</f>
        <v/>
      </c>
      <c r="M64" s="161" t="str">
        <f>AE61</f>
        <v/>
      </c>
      <c r="N64" s="162" t="str">
        <f>AF61</f>
        <v/>
      </c>
      <c r="P64" s="260"/>
      <c r="Q64" s="261"/>
      <c r="R64" s="261"/>
      <c r="S64" s="262"/>
      <c r="AA64" s="175" t="s">
        <v>76</v>
      </c>
      <c r="AB64" s="175">
        <f>IF(AND(AB55=2,I60&gt;5),6,I60)</f>
        <v>0</v>
      </c>
      <c r="AC64" s="175">
        <f>IF(AND(AC55=2,I60&gt;5),6,I60)</f>
        <v>0</v>
      </c>
    </row>
    <row r="65" spans="1:32" ht="15" customHeight="1" x14ac:dyDescent="0.2">
      <c r="A65" s="54" t="s">
        <v>77</v>
      </c>
      <c r="B65" s="55"/>
      <c r="C65" s="56"/>
      <c r="D65" s="56"/>
      <c r="E65" s="56"/>
      <c r="F65" s="56"/>
      <c r="G65" s="57" t="s">
        <v>78</v>
      </c>
      <c r="H65" s="58"/>
      <c r="I65" s="58"/>
      <c r="J65" s="58"/>
      <c r="K65" s="58"/>
      <c r="L65" s="58"/>
      <c r="M65" s="58"/>
      <c r="N65" s="59"/>
      <c r="P65" s="260"/>
      <c r="Q65" s="261"/>
      <c r="R65" s="261"/>
      <c r="S65" s="262"/>
      <c r="AA65" s="175" t="s">
        <v>79</v>
      </c>
      <c r="AB65" s="175">
        <f>IF(AND(AB55=1,I60&gt;3),4,I60)</f>
        <v>0</v>
      </c>
      <c r="AC65" s="175">
        <f>IF(AND(AC55=1,I60&gt;3),4,I60)</f>
        <v>0</v>
      </c>
    </row>
    <row r="66" spans="1:32" ht="165" customHeight="1" thickBot="1" x14ac:dyDescent="0.25">
      <c r="A66" s="314"/>
      <c r="B66" s="315"/>
      <c r="C66" s="315"/>
      <c r="D66" s="315"/>
      <c r="E66" s="315"/>
      <c r="F66" s="316"/>
      <c r="G66" s="317"/>
      <c r="H66" s="315"/>
      <c r="I66" s="315"/>
      <c r="J66" s="315"/>
      <c r="K66" s="315"/>
      <c r="L66" s="315"/>
      <c r="M66" s="315"/>
      <c r="N66" s="318"/>
      <c r="P66" s="263"/>
      <c r="Q66" s="264"/>
      <c r="R66" s="264"/>
      <c r="S66" s="265"/>
      <c r="AA66" s="175" t="s">
        <v>80</v>
      </c>
      <c r="AB66" s="175">
        <f>IF(AND(AB55=0,I60&gt;1),2,I60)</f>
        <v>0</v>
      </c>
      <c r="AC66" s="175">
        <f>IF(AND(AC55=0,I60&gt;1),2,I60)</f>
        <v>0</v>
      </c>
    </row>
    <row r="67" spans="1:32" ht="15" customHeight="1" thickTop="1" thickBot="1" x14ac:dyDescent="0.25">
      <c r="A67" s="187"/>
      <c r="B67" s="187"/>
      <c r="C67" s="187"/>
      <c r="D67" s="187"/>
      <c r="E67" s="187"/>
      <c r="F67" s="187"/>
      <c r="G67" s="187"/>
      <c r="H67" s="187"/>
      <c r="I67" s="187"/>
      <c r="J67" s="187"/>
      <c r="K67" s="187"/>
      <c r="L67" s="187"/>
      <c r="M67" s="187"/>
      <c r="N67" s="187"/>
      <c r="P67" s="30"/>
      <c r="Q67" s="30"/>
      <c r="R67" s="30"/>
      <c r="S67" s="30"/>
      <c r="AA67" s="175"/>
      <c r="AB67" s="175"/>
      <c r="AC67" s="175"/>
    </row>
    <row r="68" spans="1:32" ht="15" customHeight="1" x14ac:dyDescent="0.2">
      <c r="A68" s="284" t="s">
        <v>81</v>
      </c>
      <c r="B68" s="285"/>
      <c r="C68" s="285"/>
      <c r="D68" s="285"/>
      <c r="E68" s="285"/>
      <c r="F68" s="285"/>
      <c r="G68" s="285"/>
      <c r="H68" s="285"/>
      <c r="I68" s="285"/>
      <c r="J68" s="285"/>
      <c r="K68" s="285"/>
      <c r="L68" s="285"/>
      <c r="M68" s="285"/>
      <c r="N68" s="286"/>
      <c r="AB68" s="94" t="s">
        <v>48</v>
      </c>
      <c r="AC68" s="175"/>
    </row>
    <row r="69" spans="1:32" ht="30" customHeight="1" x14ac:dyDescent="0.2">
      <c r="A69" s="287" t="s">
        <v>49</v>
      </c>
      <c r="B69" s="288"/>
      <c r="C69" s="289"/>
      <c r="D69" s="290"/>
      <c r="E69" s="290"/>
      <c r="F69" s="290"/>
      <c r="G69" s="290"/>
      <c r="H69" s="290"/>
      <c r="I69" s="290"/>
      <c r="J69" s="290"/>
      <c r="K69" s="290"/>
      <c r="L69" s="290"/>
      <c r="M69" s="290"/>
      <c r="N69" s="291"/>
      <c r="AB69" s="94">
        <f>G76/1440</f>
        <v>0</v>
      </c>
      <c r="AC69" s="175"/>
      <c r="AD69" s="94">
        <f>L76/60</f>
        <v>0</v>
      </c>
      <c r="AE69" s="94">
        <f>M76/60</f>
        <v>0</v>
      </c>
      <c r="AF69" s="94">
        <f>N76/60</f>
        <v>0</v>
      </c>
    </row>
    <row r="70" spans="1:32" ht="30" customHeight="1" x14ac:dyDescent="0.2">
      <c r="A70" s="287" t="s">
        <v>50</v>
      </c>
      <c r="B70" s="288"/>
      <c r="C70" s="290"/>
      <c r="D70" s="290"/>
      <c r="E70" s="290"/>
      <c r="F70" s="290"/>
      <c r="G70" s="290"/>
      <c r="H70" s="290"/>
      <c r="I70" s="290"/>
      <c r="J70" s="290"/>
      <c r="K70" s="290"/>
      <c r="L70" s="290"/>
      <c r="M70" s="290"/>
      <c r="N70" s="291"/>
      <c r="AB70" s="94" t="s">
        <v>51</v>
      </c>
      <c r="AC70" s="175"/>
    </row>
    <row r="71" spans="1:32" ht="30" customHeight="1" x14ac:dyDescent="0.2">
      <c r="A71" s="287" t="s">
        <v>52</v>
      </c>
      <c r="B71" s="288"/>
      <c r="C71" s="289"/>
      <c r="D71" s="290"/>
      <c r="E71" s="292"/>
      <c r="F71" s="15" t="s">
        <v>82</v>
      </c>
      <c r="G71" s="293"/>
      <c r="H71" s="294"/>
      <c r="I71" s="294"/>
      <c r="J71" s="294"/>
      <c r="K71" s="294"/>
      <c r="L71" s="294"/>
      <c r="M71" s="294"/>
      <c r="N71" s="295"/>
      <c r="AB71" s="94">
        <f>I76/1440/60</f>
        <v>0</v>
      </c>
      <c r="AC71" s="175"/>
    </row>
    <row r="72" spans="1:32" ht="15" customHeight="1" x14ac:dyDescent="0.2">
      <c r="A72" s="296" t="s">
        <v>53</v>
      </c>
      <c r="B72" s="297"/>
      <c r="C72" s="298" t="s">
        <v>54</v>
      </c>
      <c r="D72" s="299"/>
      <c r="E72" s="299"/>
      <c r="F72" s="299"/>
      <c r="G72" s="299"/>
      <c r="H72" s="299"/>
      <c r="I72" s="299"/>
      <c r="J72" s="299"/>
      <c r="K72" s="299"/>
      <c r="L72" s="299"/>
      <c r="M72" s="299"/>
      <c r="N72" s="72"/>
      <c r="AC72" s="175"/>
    </row>
    <row r="73" spans="1:32" ht="15" customHeight="1" x14ac:dyDescent="0.2">
      <c r="A73" s="287" t="s">
        <v>55</v>
      </c>
      <c r="B73" s="288"/>
      <c r="C73" s="298" t="s">
        <v>54</v>
      </c>
      <c r="D73" s="299"/>
      <c r="E73" s="299"/>
      <c r="F73" s="299"/>
      <c r="G73" s="299"/>
      <c r="H73" s="299"/>
      <c r="I73" s="299"/>
      <c r="J73" s="299"/>
      <c r="K73" s="299"/>
      <c r="L73" s="299"/>
      <c r="M73" s="299"/>
      <c r="N73" s="73"/>
      <c r="AB73" s="94" t="s">
        <v>56</v>
      </c>
      <c r="AC73" s="175"/>
    </row>
    <row r="74" spans="1:32" ht="15" customHeight="1" x14ac:dyDescent="0.2">
      <c r="A74" s="66"/>
      <c r="I74" s="74"/>
      <c r="J74" s="74"/>
      <c r="K74" s="74"/>
      <c r="L74" s="74"/>
      <c r="M74" s="74"/>
      <c r="N74" s="75"/>
      <c r="AB74" s="94">
        <f>IF(C77="Select",6,IF(C77="Pre-difficulty Level 1 (Less Difficult)",0,IF(C77="Difficulty Level 1 (Less Difficult)",1,IF(C77="Difficulty Level 2 (Less Difficult)",2,IF(C77="Difficulty Level 3 (Less Difficult)",3,IF(C77="Difficulty Level 4 (Standard)",4,IF(C77="Difficulty Level 5+ (More Difficult)",5,"")))))))</f>
        <v>6</v>
      </c>
      <c r="AC74" s="175">
        <f>IF(AF74&lt;6,AF74,IF(AE74&lt;6,AE74,IF(AD74&lt;6,AD74,6)))</f>
        <v>6</v>
      </c>
      <c r="AD74" s="94">
        <f>IF(L77="",6,IF(L77="Pre",0,IF(L77=1,1,IF(L77=2,2,IF(L77=3,3,IF(L77=4,4,IF(L77="5+",5,"")))))))</f>
        <v>6</v>
      </c>
      <c r="AE74" s="94">
        <f>IF(M77="",6,IF(M77="Pre",0,IF(M77=1,1,IF(M77=2,2,IF(M77=3,3,IF(M77=4,4,IF(M77="5+",5,"")))))))</f>
        <v>6</v>
      </c>
      <c r="AF74" s="94">
        <f>IF(N77="",6,IF(N77="Pre",0,IF(N77=1,1,IF(N77=2,2,IF(N77=3,3,IF(N77=4,4,IF(N77="5+",5,"")))))))</f>
        <v>6</v>
      </c>
    </row>
    <row r="75" spans="1:32" ht="15" customHeight="1" x14ac:dyDescent="0.2">
      <c r="A75" s="300" t="s">
        <v>57</v>
      </c>
      <c r="B75" s="301"/>
      <c r="C75" s="301"/>
      <c r="D75" s="301"/>
      <c r="E75" s="301"/>
      <c r="F75" s="301"/>
      <c r="G75" s="301"/>
      <c r="H75" s="301"/>
      <c r="I75" s="301"/>
      <c r="J75" s="302" t="s">
        <v>11</v>
      </c>
      <c r="K75" s="302"/>
      <c r="L75" s="87" t="s">
        <v>27</v>
      </c>
      <c r="M75" s="87" t="s">
        <v>28</v>
      </c>
      <c r="N75" s="88" t="s">
        <v>29</v>
      </c>
      <c r="AB75" s="94" t="s">
        <v>58</v>
      </c>
      <c r="AC75" s="175"/>
    </row>
    <row r="76" spans="1:32" ht="15" customHeight="1" x14ac:dyDescent="0.2">
      <c r="A76" s="282" t="s">
        <v>59</v>
      </c>
      <c r="B76" s="283"/>
      <c r="C76" s="11"/>
      <c r="D76" s="11"/>
      <c r="E76" s="11"/>
      <c r="F76" s="12" t="s">
        <v>60</v>
      </c>
      <c r="G76" s="22"/>
      <c r="H76" s="13" t="s">
        <v>61</v>
      </c>
      <c r="I76" s="23"/>
      <c r="J76" s="76"/>
      <c r="K76" s="76"/>
      <c r="L76" s="183"/>
      <c r="M76" s="184"/>
      <c r="N76" s="186"/>
      <c r="AB76" s="94">
        <f>SUM(AB86+I80+I81)</f>
        <v>0</v>
      </c>
      <c r="AC76" s="175">
        <f>SUM(K79:K81)</f>
        <v>0</v>
      </c>
      <c r="AD76" s="94">
        <f>SUM(L79:L81)</f>
        <v>0</v>
      </c>
      <c r="AE76" s="94">
        <f>SUM(M79:M81)</f>
        <v>0</v>
      </c>
      <c r="AF76" s="94">
        <f>SUM(N79:N81)</f>
        <v>0</v>
      </c>
    </row>
    <row r="77" spans="1:32" ht="15" customHeight="1" x14ac:dyDescent="0.2">
      <c r="A77" s="206" t="s">
        <v>62</v>
      </c>
      <c r="B77" s="207"/>
      <c r="C77" s="208" t="s">
        <v>54</v>
      </c>
      <c r="D77" s="208"/>
      <c r="E77" s="208"/>
      <c r="F77" s="208"/>
      <c r="G77" s="208"/>
      <c r="H77" s="208"/>
      <c r="I77" s="208"/>
      <c r="J77" s="76"/>
      <c r="K77" s="171" t="str">
        <f>IF(AC74=6,"",IF(AB74=AC74,"",IF(AC74=5,"5+",IF(AC74=4,AC74,IF(AC74=3,AC74,IF(AC74=2,AC74,IF(AC74=1,AC74,IF(AC74=0,"Pre",""))))))))</f>
        <v/>
      </c>
      <c r="L77" s="90"/>
      <c r="M77" s="91"/>
      <c r="N77" s="93"/>
      <c r="AB77" s="94" t="s">
        <v>63</v>
      </c>
      <c r="AC77" s="175"/>
    </row>
    <row r="78" spans="1:32" ht="60" customHeight="1" x14ac:dyDescent="0.2">
      <c r="A78" s="209" t="s">
        <v>64</v>
      </c>
      <c r="B78" s="210"/>
      <c r="C78" s="211"/>
      <c r="D78" s="212"/>
      <c r="E78" s="212"/>
      <c r="F78" s="212"/>
      <c r="G78" s="212"/>
      <c r="H78" s="212"/>
      <c r="I78" s="213"/>
      <c r="J78" s="76"/>
      <c r="K78" s="76"/>
      <c r="L78" s="16"/>
      <c r="M78" s="16"/>
      <c r="N78" s="77"/>
      <c r="P78" s="2" t="s">
        <v>65</v>
      </c>
      <c r="AB78" s="94" t="str">
        <f>IF(I79="","",IF(I80="","",IF(I81="","",IF(AB76&gt;-1,AB76,""))))</f>
        <v/>
      </c>
      <c r="AC78" s="175" t="str">
        <f>IF(K79="","",IF(K80="","",IF(K81="","",IF(AC76&gt;-1,AC76,""))))</f>
        <v/>
      </c>
      <c r="AD78" s="94" t="str">
        <f>IF(L79="","",IF(L80="","",IF(L81="","",IF(AD76&gt;-1,AD76,""))))</f>
        <v/>
      </c>
      <c r="AE78" s="94" t="str">
        <f>IF(M79="","",IF(M80="","",IF(M81="","",IF(AE76&gt;-1,AE76,""))))</f>
        <v/>
      </c>
      <c r="AF78" s="94" t="str">
        <f>IF(N79="","",IF(N80="","",IF(N81="","",IF(AF76&gt;-1,AF76,""))))</f>
        <v/>
      </c>
    </row>
    <row r="79" spans="1:32" ht="85" customHeight="1" x14ac:dyDescent="0.2">
      <c r="A79" s="280" t="str">
        <f>IF(C77="Select",Pulldown!D5,IF(C77="Pre-difficulty Level 1 (Less Difficult)",Pulldown!D2,IF(C77="Difficulty Level 1 (Less Difficult)",Pulldown!D3,IF(C77="Difficulty Level 2 (Less Difficult)",Pulldown!D4,Pulldown!D5))))</f>
        <v xml:space="preserve">Grid 1: Technical control - Technique </v>
      </c>
      <c r="B79" s="281"/>
      <c r="C79" s="211"/>
      <c r="D79" s="212"/>
      <c r="E79" s="212"/>
      <c r="F79" s="212"/>
      <c r="G79" s="212"/>
      <c r="H79" s="213"/>
      <c r="I79" s="25"/>
      <c r="J79" s="28" t="s">
        <v>66</v>
      </c>
      <c r="K79" s="151" t="str">
        <f>IF(AND(AC74=6,I79=AB86),"",IF(AB74&lt;&gt;AC74,AC86,IF(I79=AC86,"",AC86)))</f>
        <v/>
      </c>
      <c r="L79" s="163"/>
      <c r="M79" s="164"/>
      <c r="N79" s="165"/>
      <c r="P79" s="257"/>
      <c r="Q79" s="258"/>
      <c r="R79" s="258"/>
      <c r="S79" s="259"/>
      <c r="AB79" s="94" t="s">
        <v>67</v>
      </c>
      <c r="AC79" s="175"/>
    </row>
    <row r="80" spans="1:32" ht="85" customHeight="1" x14ac:dyDescent="0.2">
      <c r="A80" s="266" t="s">
        <v>68</v>
      </c>
      <c r="B80" s="267"/>
      <c r="C80" s="211"/>
      <c r="D80" s="212"/>
      <c r="E80" s="212"/>
      <c r="F80" s="212"/>
      <c r="G80" s="212"/>
      <c r="H80" s="213"/>
      <c r="I80" s="25"/>
      <c r="J80" s="29" t="s">
        <v>66</v>
      </c>
      <c r="K80" s="151" t="str">
        <f>IF(AC74=6,"",IF(AB74=AC74,"",I80))</f>
        <v/>
      </c>
      <c r="L80" s="163"/>
      <c r="M80" s="164"/>
      <c r="N80" s="165"/>
      <c r="P80" s="260"/>
      <c r="Q80" s="261"/>
      <c r="R80" s="261"/>
      <c r="S80" s="262"/>
      <c r="AB80" s="94" t="str">
        <f>IF(AB78="","",IF(AB74=6,"",IF(AB78=0,0,IF(AB74&lt;4,VLOOKUP(AB78,'Levels Grid'!A:D,1,0),IF(AB74=4,VLOOKUP(AB78,'Levels Grid'!A:D,3,0),IF(AB74=5,VLOOKUP(AB78,'Levels Grid'!A:D,4,0),))))))</f>
        <v/>
      </c>
      <c r="AC80" s="175" t="str">
        <f>IF(AC78="","",IF(AC74=6,"",IF(AC78=0,0,IF(AC74&lt;4,VLOOKUP(AC78,'Levels Grid'!A:D,1,0),IF(AC74=4,VLOOKUP(AC78,'Levels Grid'!A:D,3,0),IF(AC74=5,VLOOKUP(AC78,'Levels Grid'!A:D,4,0),))))))</f>
        <v/>
      </c>
      <c r="AD80" s="94" t="str">
        <f>IF(AD78="","",IF(AD74=6,"",IF(AD78=0,0,IF(AD74&lt;4,VLOOKUP(AD78,'Levels Grid'!A:D,1,0),IF(AD74=4,VLOOKUP(AD78,'Levels Grid'!A:D,3,0),IF(AD74=5,VLOOKUP(AD78,'Levels Grid'!A:D,4,0),))))))</f>
        <v/>
      </c>
      <c r="AE80" s="94" t="str">
        <f>IF(AE78="","",IF(AE74=6,"",IF(AE78=0,0,IF(AE74&lt;4,VLOOKUP(AE78,'Levels Grid'!A:D,1,0),IF(AE74=4,VLOOKUP(AE78,'Levels Grid'!A:D,3,0),IF(AE74=5,VLOOKUP(AE78,'Levels Grid'!A:D,4,0),))))))</f>
        <v/>
      </c>
      <c r="AF80" s="94" t="str">
        <f>IF(AF78="","",IF(AF74=6,"",IF(AF78=0,0,IF(AF74&lt;4,VLOOKUP(AF78,'Levels Grid'!A:D,1,0),IF(AF74=4,VLOOKUP(AF78,'Levels Grid'!A:D,3,0),IF(AF74=5,VLOOKUP(AF78,'Levels Grid'!A:D,4,0),))))))</f>
        <v/>
      </c>
    </row>
    <row r="81" spans="1:32" ht="85" customHeight="1" x14ac:dyDescent="0.2">
      <c r="A81" s="266" t="s">
        <v>69</v>
      </c>
      <c r="B81" s="267"/>
      <c r="C81" s="268"/>
      <c r="D81" s="269"/>
      <c r="E81" s="269"/>
      <c r="F81" s="269"/>
      <c r="G81" s="269"/>
      <c r="H81" s="270"/>
      <c r="I81" s="24"/>
      <c r="J81" s="29" t="s">
        <v>66</v>
      </c>
      <c r="K81" s="151" t="str">
        <f>IF(AC74=6,"",IF(AB74=AC74,"",I81))</f>
        <v/>
      </c>
      <c r="L81" s="166"/>
      <c r="M81" s="167"/>
      <c r="N81" s="168"/>
      <c r="P81" s="260"/>
      <c r="Q81" s="261"/>
      <c r="R81" s="261"/>
      <c r="S81" s="262"/>
      <c r="AB81" s="94" t="s">
        <v>10</v>
      </c>
      <c r="AC81" s="175"/>
      <c r="AD81" s="179" t="str">
        <f>IF(AC80&lt;&gt;"",AC80,IF(AC61&lt;&gt;"",AB80,AC80))</f>
        <v/>
      </c>
      <c r="AE81" s="94" t="s">
        <v>71</v>
      </c>
    </row>
    <row r="82" spans="1:32" ht="15" customHeight="1" x14ac:dyDescent="0.2">
      <c r="A82" s="271" t="s">
        <v>72</v>
      </c>
      <c r="B82" s="272"/>
      <c r="C82" s="272"/>
      <c r="D82" s="272"/>
      <c r="E82" s="272"/>
      <c r="F82" s="272"/>
      <c r="G82" s="272"/>
      <c r="H82" s="272"/>
      <c r="I82" s="149" t="str">
        <f>AB78</f>
        <v/>
      </c>
      <c r="J82" s="29" t="s">
        <v>73</v>
      </c>
      <c r="K82" s="155" t="str">
        <f>AC78</f>
        <v/>
      </c>
      <c r="L82" s="156" t="str">
        <f>AD78</f>
        <v/>
      </c>
      <c r="M82" s="157" t="str">
        <f>AE78</f>
        <v/>
      </c>
      <c r="N82" s="169" t="str">
        <f>AF78</f>
        <v/>
      </c>
      <c r="P82" s="260"/>
      <c r="Q82" s="261"/>
      <c r="R82" s="261"/>
      <c r="S82" s="262"/>
      <c r="AB82" s="94" t="e">
        <f>AB61+AB80</f>
        <v>#VALUE!</v>
      </c>
      <c r="AC82" s="175" t="e">
        <f>AC61+AC80</f>
        <v>#VALUE!</v>
      </c>
      <c r="AD82" s="94" t="e">
        <f>AD61+AD80</f>
        <v>#VALUE!</v>
      </c>
      <c r="AE82" s="94" t="e">
        <f>AE61+AE80</f>
        <v>#VALUE!</v>
      </c>
      <c r="AF82" s="94" t="e">
        <f>AF61+AF80</f>
        <v>#VALUE!</v>
      </c>
    </row>
    <row r="83" spans="1:32" ht="30" customHeight="1" x14ac:dyDescent="0.2">
      <c r="A83" s="273" t="s">
        <v>74</v>
      </c>
      <c r="B83" s="274"/>
      <c r="C83" s="274"/>
      <c r="D83" s="274"/>
      <c r="E83" s="274"/>
      <c r="F83" s="274"/>
      <c r="G83" s="274"/>
      <c r="H83" s="274"/>
      <c r="I83" s="150" t="str">
        <f>AB80</f>
        <v/>
      </c>
      <c r="J83" s="29" t="s">
        <v>75</v>
      </c>
      <c r="K83" s="159" t="str">
        <f>AC80</f>
        <v/>
      </c>
      <c r="L83" s="160" t="str">
        <f>AD80</f>
        <v/>
      </c>
      <c r="M83" s="161" t="str">
        <f>AE80</f>
        <v/>
      </c>
      <c r="N83" s="170" t="str">
        <f>AF80</f>
        <v/>
      </c>
      <c r="P83" s="260"/>
      <c r="Q83" s="261"/>
      <c r="R83" s="261"/>
      <c r="S83" s="262"/>
      <c r="AB83" s="94" t="str">
        <f>IF(AB61="","",IF(AB80="","",AB82))</f>
        <v/>
      </c>
      <c r="AC83" s="179" t="str">
        <f>IF(AD62="","",AC84)</f>
        <v/>
      </c>
      <c r="AD83" s="94" t="str">
        <f>IF(AD61="","",IF(AD80="","",AD82))</f>
        <v/>
      </c>
      <c r="AE83" s="94" t="str">
        <f>IF(AE61="","",IF(AE80="","",AE82))</f>
        <v/>
      </c>
      <c r="AF83" s="94" t="str">
        <f>IF(AF61="","",IF(AF80="","",AF82))</f>
        <v/>
      </c>
    </row>
    <row r="84" spans="1:32" x14ac:dyDescent="0.2">
      <c r="A84" s="78" t="s">
        <v>77</v>
      </c>
      <c r="B84" s="55"/>
      <c r="C84" s="56"/>
      <c r="D84" s="56"/>
      <c r="E84" s="56"/>
      <c r="F84" s="56"/>
      <c r="G84" s="57" t="s">
        <v>78</v>
      </c>
      <c r="H84" s="17"/>
      <c r="I84" s="17"/>
      <c r="J84" s="17"/>
      <c r="K84" s="17"/>
      <c r="L84" s="17"/>
      <c r="M84" s="17"/>
      <c r="N84" s="79"/>
      <c r="P84" s="260"/>
      <c r="Q84" s="261"/>
      <c r="R84" s="261"/>
      <c r="S84" s="262"/>
      <c r="AC84" s="179" t="e">
        <f>AD62+AD81</f>
        <v>#VALUE!</v>
      </c>
      <c r="AD84" s="179" t="s">
        <v>83</v>
      </c>
    </row>
    <row r="85" spans="1:32" ht="165" customHeight="1" thickBot="1" x14ac:dyDescent="0.25">
      <c r="A85" s="275"/>
      <c r="B85" s="276"/>
      <c r="C85" s="276"/>
      <c r="D85" s="276"/>
      <c r="E85" s="276"/>
      <c r="F85" s="277"/>
      <c r="G85" s="278"/>
      <c r="H85" s="276"/>
      <c r="I85" s="276"/>
      <c r="J85" s="276"/>
      <c r="K85" s="276"/>
      <c r="L85" s="276"/>
      <c r="M85" s="276"/>
      <c r="N85" s="279"/>
      <c r="P85" s="263"/>
      <c r="Q85" s="264"/>
      <c r="R85" s="264"/>
      <c r="S85" s="265"/>
      <c r="AA85" s="175"/>
      <c r="AB85" s="175" t="s">
        <v>70</v>
      </c>
      <c r="AC85" s="175" t="s">
        <v>70</v>
      </c>
    </row>
    <row r="86" spans="1:32" x14ac:dyDescent="0.2">
      <c r="A86" s="17"/>
      <c r="B86" s="17"/>
      <c r="C86" s="17"/>
      <c r="D86" s="17"/>
      <c r="E86" s="17"/>
      <c r="F86" s="17"/>
      <c r="G86" s="17"/>
      <c r="H86" s="17"/>
      <c r="I86" s="17"/>
      <c r="J86" s="17"/>
      <c r="K86" s="17"/>
      <c r="L86" s="17"/>
      <c r="M86" s="17"/>
      <c r="N86" s="17"/>
      <c r="AA86" s="175"/>
      <c r="AB86" s="175">
        <f>IF(AB74=6,I79,IF(AB74&gt;2,I79,IF(AB74=2,AB87,IF(AB74=1,AB88,IF(AB74=0,AB89,"")))))</f>
        <v>0</v>
      </c>
      <c r="AC86" s="175">
        <f>IF(AC74=6,AB86,IF(AC74&gt;AB74,AB86,IF(AC74&gt;2,AB86,IF(AC74=2,AC87,IF(AC74=1,AC88,IF(AC74=0,AC89,""))))))</f>
        <v>0</v>
      </c>
    </row>
    <row r="87" spans="1:32" hidden="1" x14ac:dyDescent="0.2">
      <c r="A87" s="17"/>
      <c r="B87" s="17"/>
      <c r="C87" s="17"/>
      <c r="D87" s="17"/>
      <c r="E87" s="17"/>
      <c r="F87" s="17"/>
      <c r="G87" s="17"/>
      <c r="H87" s="17"/>
      <c r="I87" s="17"/>
      <c r="J87" s="17"/>
      <c r="K87" s="17"/>
      <c r="L87" s="17"/>
      <c r="M87" s="17"/>
      <c r="N87" s="17"/>
      <c r="AA87" s="175" t="s">
        <v>76</v>
      </c>
      <c r="AB87" s="175">
        <f>IF(AND(AB74=2,I79&gt;5),6,I79)</f>
        <v>0</v>
      </c>
      <c r="AC87" s="175">
        <f>IF(AND(AC74=2,I79&gt;5),6,I79)</f>
        <v>0</v>
      </c>
    </row>
    <row r="88" spans="1:32" hidden="1" x14ac:dyDescent="0.2">
      <c r="A88" s="17"/>
      <c r="B88" s="17"/>
      <c r="C88" s="17"/>
      <c r="D88" s="17"/>
      <c r="E88" s="17"/>
      <c r="F88" s="17"/>
      <c r="G88" s="17"/>
      <c r="H88" s="17"/>
      <c r="I88" s="17"/>
      <c r="J88" s="17"/>
      <c r="K88" s="17"/>
      <c r="L88" s="17"/>
      <c r="M88" s="17"/>
      <c r="N88" s="17"/>
      <c r="AA88" s="175" t="s">
        <v>79</v>
      </c>
      <c r="AB88" s="175">
        <f>IF(AND(AB74=1,I79&gt;3),4,I79)</f>
        <v>0</v>
      </c>
      <c r="AC88" s="175">
        <f>IF(AND(AC74=1,I79&gt;3),4,I79)</f>
        <v>0</v>
      </c>
    </row>
    <row r="89" spans="1:32" hidden="1" x14ac:dyDescent="0.2">
      <c r="A89" s="17"/>
      <c r="B89" s="17"/>
      <c r="C89" s="17"/>
      <c r="D89" s="17"/>
      <c r="E89" s="17"/>
      <c r="F89" s="17"/>
      <c r="G89" s="17"/>
      <c r="H89" s="17"/>
      <c r="I89" s="17"/>
      <c r="J89" s="17"/>
      <c r="K89" s="17"/>
      <c r="L89" s="17"/>
      <c r="M89" s="17"/>
      <c r="N89" s="17"/>
      <c r="AA89" s="175" t="s">
        <v>80</v>
      </c>
      <c r="AB89" s="175">
        <f>IF(AND(AB74=0,I79&gt;1),2,I79)</f>
        <v>0</v>
      </c>
      <c r="AC89" s="175">
        <f>IF(AND(AC74=0,I79&gt;1),2,I79)</f>
        <v>0</v>
      </c>
    </row>
    <row r="90" spans="1:32" hidden="1" x14ac:dyDescent="0.2">
      <c r="A90" s="17"/>
      <c r="B90" s="17"/>
      <c r="C90" s="17"/>
      <c r="D90" s="17"/>
      <c r="E90" s="17"/>
      <c r="F90" s="17"/>
      <c r="G90" s="17"/>
      <c r="H90" s="17"/>
      <c r="I90" s="17"/>
      <c r="J90" s="17"/>
      <c r="K90" s="17"/>
      <c r="L90" s="17"/>
      <c r="M90" s="17"/>
      <c r="N90" s="17"/>
    </row>
    <row r="91" spans="1:32" hidden="1" x14ac:dyDescent="0.2">
      <c r="A91" s="17"/>
      <c r="B91" s="17"/>
      <c r="C91" s="17"/>
      <c r="D91" s="17"/>
      <c r="E91" s="17"/>
      <c r="F91" s="17"/>
      <c r="G91" s="17"/>
      <c r="H91" s="17"/>
      <c r="I91" s="17"/>
      <c r="J91" s="17"/>
      <c r="K91" s="17"/>
      <c r="L91" s="17"/>
      <c r="M91" s="17"/>
      <c r="N91" s="17"/>
    </row>
    <row r="92" spans="1:32" hidden="1" x14ac:dyDescent="0.2">
      <c r="A92" s="17"/>
      <c r="B92" s="17"/>
      <c r="C92" s="17"/>
      <c r="D92" s="17"/>
      <c r="E92" s="17"/>
      <c r="F92" s="17"/>
      <c r="G92" s="17"/>
      <c r="H92" s="17"/>
      <c r="I92" s="17"/>
      <c r="J92" s="17"/>
      <c r="K92" s="17"/>
      <c r="L92" s="17"/>
      <c r="M92" s="17"/>
      <c r="N92" s="17"/>
    </row>
    <row r="93" spans="1:32" hidden="1" x14ac:dyDescent="0.2">
      <c r="A93" s="17"/>
      <c r="B93" s="17"/>
      <c r="C93" s="17"/>
      <c r="D93" s="17"/>
      <c r="E93" s="17"/>
      <c r="F93" s="17"/>
      <c r="G93" s="17"/>
      <c r="H93" s="17"/>
      <c r="I93" s="17"/>
      <c r="J93" s="17"/>
      <c r="K93" s="17"/>
      <c r="L93" s="17"/>
      <c r="M93" s="17"/>
      <c r="N93" s="17"/>
    </row>
    <row r="94" spans="1:32" hidden="1" x14ac:dyDescent="0.2">
      <c r="A94" s="17"/>
      <c r="B94" s="17"/>
      <c r="C94" s="17"/>
      <c r="D94" s="17"/>
      <c r="E94" s="17"/>
      <c r="F94" s="17"/>
      <c r="G94" s="17"/>
      <c r="H94" s="17"/>
      <c r="I94" s="17"/>
      <c r="J94" s="17"/>
      <c r="K94" s="17"/>
      <c r="L94" s="17"/>
      <c r="M94" s="17"/>
      <c r="N94" s="17"/>
    </row>
    <row r="95" spans="1:32" hidden="1" x14ac:dyDescent="0.2">
      <c r="A95" s="17"/>
      <c r="B95" s="17"/>
      <c r="C95" s="17"/>
      <c r="D95" s="17"/>
      <c r="E95" s="17"/>
      <c r="F95" s="17"/>
      <c r="G95" s="17"/>
      <c r="H95" s="17"/>
      <c r="I95" s="17"/>
      <c r="J95" s="17"/>
      <c r="K95" s="17"/>
      <c r="L95" s="17"/>
      <c r="M95" s="17"/>
      <c r="N95" s="17"/>
    </row>
    <row r="96" spans="1:32" hidden="1" x14ac:dyDescent="0.2">
      <c r="A96" s="17"/>
      <c r="B96" s="17"/>
      <c r="C96" s="17"/>
      <c r="D96" s="17"/>
      <c r="E96" s="17"/>
      <c r="F96" s="17"/>
      <c r="G96" s="17"/>
      <c r="H96" s="17"/>
      <c r="I96" s="17"/>
      <c r="J96" s="17"/>
      <c r="K96" s="17"/>
      <c r="L96" s="17"/>
      <c r="M96" s="17"/>
      <c r="N96" s="17"/>
    </row>
    <row r="97" spans="1:14" hidden="1" x14ac:dyDescent="0.2">
      <c r="A97" s="17"/>
      <c r="B97" s="17"/>
      <c r="C97" s="17"/>
      <c r="D97" s="17"/>
      <c r="E97" s="17"/>
      <c r="F97" s="17"/>
      <c r="G97" s="17"/>
      <c r="H97" s="17"/>
      <c r="I97" s="17"/>
      <c r="J97" s="17"/>
      <c r="K97" s="17"/>
      <c r="L97" s="17"/>
      <c r="M97" s="17"/>
      <c r="N97" s="17"/>
    </row>
    <row r="98" spans="1:14" hidden="1" x14ac:dyDescent="0.2">
      <c r="A98" s="17"/>
      <c r="B98" s="17"/>
      <c r="C98" s="17"/>
      <c r="D98" s="17"/>
      <c r="E98" s="17"/>
      <c r="F98" s="17"/>
      <c r="G98" s="17"/>
      <c r="H98" s="17"/>
      <c r="I98" s="17"/>
      <c r="J98" s="17"/>
      <c r="K98" s="17"/>
      <c r="L98" s="17"/>
      <c r="M98" s="17"/>
      <c r="N98" s="17"/>
    </row>
    <row r="99" spans="1:14" hidden="1" x14ac:dyDescent="0.2">
      <c r="A99" s="17"/>
      <c r="B99" s="17"/>
      <c r="C99" s="17"/>
      <c r="D99" s="17"/>
      <c r="E99" s="17"/>
      <c r="F99" s="17"/>
      <c r="G99" s="17"/>
      <c r="H99" s="17"/>
      <c r="I99" s="17"/>
      <c r="J99" s="17"/>
      <c r="K99" s="17"/>
      <c r="L99" s="17"/>
      <c r="M99" s="17"/>
      <c r="N99" s="17"/>
    </row>
    <row r="100" spans="1:14" hidden="1" x14ac:dyDescent="0.2">
      <c r="A100" s="17"/>
      <c r="B100" s="17"/>
      <c r="C100" s="17"/>
      <c r="D100" s="17"/>
      <c r="E100" s="17"/>
      <c r="F100" s="17"/>
      <c r="G100" s="17"/>
      <c r="H100" s="17"/>
      <c r="I100" s="17"/>
      <c r="J100" s="17"/>
      <c r="K100" s="17"/>
      <c r="L100" s="17"/>
      <c r="M100" s="17"/>
      <c r="N100" s="17"/>
    </row>
    <row r="101" spans="1:14" hidden="1" x14ac:dyDescent="0.2">
      <c r="A101" s="17"/>
      <c r="B101" s="17"/>
      <c r="C101" s="17"/>
      <c r="D101" s="17"/>
      <c r="E101" s="17"/>
      <c r="F101" s="17"/>
      <c r="G101" s="17"/>
      <c r="H101" s="17"/>
      <c r="I101" s="17"/>
      <c r="J101" s="17"/>
      <c r="K101" s="17"/>
      <c r="L101" s="17"/>
      <c r="M101" s="17"/>
      <c r="N101" s="17"/>
    </row>
    <row r="102" spans="1:14" hidden="1" x14ac:dyDescent="0.2">
      <c r="A102" s="17"/>
      <c r="B102" s="17"/>
      <c r="C102" s="17"/>
      <c r="D102" s="17"/>
      <c r="E102" s="17"/>
      <c r="F102" s="17"/>
      <c r="G102" s="17"/>
      <c r="H102" s="17"/>
      <c r="I102" s="17"/>
      <c r="J102" s="17"/>
      <c r="K102" s="17"/>
      <c r="L102" s="17"/>
      <c r="M102" s="17"/>
      <c r="N102" s="17"/>
    </row>
    <row r="103" spans="1:14" hidden="1" x14ac:dyDescent="0.2">
      <c r="A103" s="17"/>
      <c r="B103" s="17"/>
      <c r="C103" s="17"/>
      <c r="D103" s="17"/>
      <c r="E103" s="17"/>
      <c r="F103" s="17"/>
      <c r="G103" s="17"/>
      <c r="H103" s="17"/>
      <c r="I103" s="17"/>
      <c r="J103" s="17"/>
      <c r="K103" s="17"/>
      <c r="L103" s="17"/>
      <c r="M103" s="17"/>
      <c r="N103" s="17"/>
    </row>
    <row r="104" spans="1:14" hidden="1" x14ac:dyDescent="0.2">
      <c r="A104" s="17"/>
      <c r="B104" s="17"/>
      <c r="C104" s="17"/>
      <c r="D104" s="17"/>
      <c r="E104" s="17"/>
      <c r="F104" s="17"/>
      <c r="G104" s="17"/>
      <c r="H104" s="17"/>
      <c r="I104" s="17"/>
      <c r="J104" s="17"/>
      <c r="K104" s="17"/>
      <c r="L104" s="17"/>
      <c r="M104" s="17"/>
      <c r="N104" s="17"/>
    </row>
    <row r="105" spans="1:14" hidden="1" x14ac:dyDescent="0.2">
      <c r="A105" s="17"/>
      <c r="B105" s="17"/>
      <c r="C105" s="17"/>
      <c r="D105" s="17"/>
      <c r="E105" s="17"/>
      <c r="F105" s="17"/>
      <c r="G105" s="17"/>
      <c r="H105" s="17"/>
      <c r="I105" s="17"/>
      <c r="J105" s="17"/>
      <c r="K105" s="17"/>
      <c r="L105" s="17"/>
      <c r="M105" s="17"/>
      <c r="N105" s="17"/>
    </row>
    <row r="106" spans="1:14" hidden="1" x14ac:dyDescent="0.2">
      <c r="A106" s="17"/>
      <c r="B106" s="17"/>
      <c r="C106" s="17"/>
      <c r="D106" s="17"/>
      <c r="E106" s="17"/>
      <c r="F106" s="17"/>
      <c r="G106" s="17"/>
      <c r="H106" s="17"/>
      <c r="I106" s="17"/>
      <c r="J106" s="17"/>
      <c r="K106" s="17"/>
      <c r="L106" s="17"/>
      <c r="M106" s="17"/>
      <c r="N106" s="17"/>
    </row>
    <row r="107" spans="1:14" hidden="1" x14ac:dyDescent="0.2">
      <c r="A107" s="17"/>
      <c r="B107" s="17"/>
      <c r="C107" s="17"/>
      <c r="D107" s="17"/>
      <c r="E107" s="17"/>
      <c r="F107" s="17"/>
      <c r="G107" s="17"/>
      <c r="H107" s="17"/>
      <c r="I107" s="17"/>
      <c r="J107" s="17"/>
      <c r="K107" s="17"/>
      <c r="L107" s="17"/>
      <c r="M107" s="17"/>
      <c r="N107" s="17"/>
    </row>
    <row r="108" spans="1:14" hidden="1" x14ac:dyDescent="0.2">
      <c r="A108" s="17"/>
      <c r="B108" s="17"/>
      <c r="C108" s="17"/>
      <c r="D108" s="17"/>
      <c r="E108" s="17"/>
      <c r="F108" s="17"/>
      <c r="G108" s="17"/>
      <c r="H108" s="17"/>
      <c r="I108" s="17"/>
      <c r="J108" s="17"/>
      <c r="K108" s="17"/>
      <c r="L108" s="17"/>
      <c r="M108" s="17"/>
      <c r="N108" s="17"/>
    </row>
    <row r="109" spans="1:14" hidden="1" x14ac:dyDescent="0.2">
      <c r="A109" s="17"/>
      <c r="B109" s="17"/>
      <c r="C109" s="17"/>
      <c r="D109" s="17"/>
      <c r="E109" s="17"/>
      <c r="F109" s="17"/>
      <c r="G109" s="17"/>
      <c r="H109" s="17"/>
      <c r="I109" s="17"/>
      <c r="J109" s="17"/>
      <c r="K109" s="17"/>
      <c r="L109" s="17"/>
      <c r="M109" s="17"/>
      <c r="N109" s="17"/>
    </row>
    <row r="110" spans="1:14" hidden="1" x14ac:dyDescent="0.2">
      <c r="A110" s="17"/>
      <c r="B110" s="17"/>
      <c r="C110" s="17"/>
      <c r="D110" s="17"/>
      <c r="E110" s="17"/>
      <c r="F110" s="17"/>
      <c r="G110" s="17"/>
      <c r="H110" s="17"/>
      <c r="I110" s="17"/>
      <c r="J110" s="17"/>
      <c r="K110" s="17"/>
      <c r="L110" s="17"/>
      <c r="M110" s="17"/>
      <c r="N110" s="17"/>
    </row>
    <row r="111" spans="1:14" hidden="1" x14ac:dyDescent="0.2">
      <c r="A111" s="17"/>
      <c r="B111" s="17"/>
      <c r="C111" s="17"/>
      <c r="D111" s="17"/>
      <c r="E111" s="17"/>
      <c r="F111" s="17"/>
      <c r="G111" s="17"/>
      <c r="H111" s="17"/>
      <c r="I111" s="17"/>
      <c r="J111" s="17"/>
      <c r="K111" s="17"/>
      <c r="L111" s="17"/>
      <c r="M111" s="17"/>
      <c r="N111" s="17"/>
    </row>
    <row r="112" spans="1:14" hidden="1" x14ac:dyDescent="0.2">
      <c r="A112" s="17"/>
      <c r="B112" s="17"/>
      <c r="C112" s="17"/>
      <c r="D112" s="17"/>
      <c r="E112" s="17"/>
      <c r="F112" s="17"/>
      <c r="G112" s="17"/>
      <c r="H112" s="17"/>
      <c r="I112" s="17"/>
      <c r="J112" s="17"/>
      <c r="K112" s="17"/>
      <c r="L112" s="17"/>
      <c r="M112" s="17"/>
      <c r="N112" s="17"/>
    </row>
    <row r="113" spans="1:14" hidden="1" x14ac:dyDescent="0.2">
      <c r="A113" s="17"/>
      <c r="B113" s="17"/>
      <c r="C113" s="17"/>
      <c r="D113" s="17"/>
      <c r="E113" s="17"/>
      <c r="F113" s="17"/>
      <c r="G113" s="17"/>
      <c r="H113" s="17"/>
      <c r="I113" s="17"/>
      <c r="J113" s="17"/>
      <c r="K113" s="17"/>
      <c r="L113" s="17"/>
      <c r="M113" s="17"/>
      <c r="N113" s="17"/>
    </row>
    <row r="114" spans="1:14" hidden="1" x14ac:dyDescent="0.2">
      <c r="A114" s="17"/>
      <c r="B114" s="17"/>
      <c r="C114" s="17"/>
      <c r="D114" s="17"/>
      <c r="E114" s="17"/>
      <c r="F114" s="17"/>
      <c r="G114" s="17"/>
      <c r="H114" s="17"/>
      <c r="I114" s="17"/>
      <c r="J114" s="17"/>
      <c r="K114" s="17"/>
      <c r="L114" s="17"/>
      <c r="M114" s="17"/>
      <c r="N114" s="17"/>
    </row>
    <row r="115" spans="1:14" hidden="1" x14ac:dyDescent="0.2">
      <c r="A115" s="17"/>
      <c r="B115" s="17"/>
      <c r="C115" s="17"/>
      <c r="D115" s="17"/>
      <c r="E115" s="17"/>
      <c r="F115" s="17"/>
      <c r="G115" s="17"/>
      <c r="H115" s="17"/>
      <c r="I115" s="17"/>
      <c r="J115" s="17"/>
      <c r="K115" s="17"/>
      <c r="L115" s="17"/>
      <c r="M115" s="17"/>
      <c r="N115" s="17"/>
    </row>
    <row r="116" spans="1:14" hidden="1" x14ac:dyDescent="0.2">
      <c r="A116" s="17"/>
      <c r="B116" s="17"/>
      <c r="C116" s="17"/>
      <c r="D116" s="17"/>
      <c r="E116" s="17"/>
      <c r="F116" s="17"/>
      <c r="G116" s="17"/>
      <c r="H116" s="17"/>
      <c r="I116" s="17"/>
      <c r="J116" s="17"/>
      <c r="K116" s="17"/>
      <c r="L116" s="17"/>
      <c r="M116" s="17"/>
      <c r="N116" s="17"/>
    </row>
    <row r="117" spans="1:14" hidden="1" x14ac:dyDescent="0.2">
      <c r="A117" s="17"/>
      <c r="B117" s="17"/>
      <c r="C117" s="17"/>
      <c r="D117" s="17"/>
      <c r="E117" s="17"/>
      <c r="F117" s="17"/>
      <c r="G117" s="17"/>
      <c r="H117" s="17"/>
      <c r="I117" s="17"/>
      <c r="J117" s="17"/>
      <c r="K117" s="17"/>
      <c r="L117" s="17"/>
      <c r="M117" s="17"/>
      <c r="N117" s="17"/>
    </row>
    <row r="118" spans="1:14" hidden="1" x14ac:dyDescent="0.2">
      <c r="A118" s="17"/>
      <c r="B118" s="17"/>
      <c r="C118" s="17"/>
      <c r="D118" s="17"/>
      <c r="E118" s="17"/>
      <c r="F118" s="17"/>
      <c r="G118" s="17"/>
      <c r="H118" s="17"/>
      <c r="I118" s="17"/>
      <c r="J118" s="17"/>
      <c r="K118" s="17"/>
      <c r="L118" s="17"/>
      <c r="M118" s="17"/>
      <c r="N118" s="17"/>
    </row>
    <row r="119" spans="1:14" hidden="1" x14ac:dyDescent="0.2">
      <c r="A119" s="17"/>
      <c r="B119" s="17"/>
      <c r="C119" s="17"/>
      <c r="D119" s="17"/>
      <c r="E119" s="17"/>
      <c r="F119" s="17"/>
      <c r="G119" s="17"/>
      <c r="H119" s="17"/>
      <c r="I119" s="17"/>
      <c r="J119" s="17"/>
      <c r="K119" s="17"/>
      <c r="L119" s="17"/>
      <c r="M119" s="17"/>
      <c r="N119" s="17"/>
    </row>
    <row r="120" spans="1:14" hidden="1" x14ac:dyDescent="0.2">
      <c r="A120" s="17"/>
      <c r="B120" s="17"/>
      <c r="C120" s="17"/>
      <c r="D120" s="17"/>
      <c r="E120" s="17"/>
      <c r="F120" s="17"/>
      <c r="G120" s="17"/>
      <c r="H120" s="17"/>
      <c r="I120" s="17"/>
      <c r="J120" s="17"/>
      <c r="K120" s="17"/>
      <c r="L120" s="17"/>
      <c r="M120" s="17"/>
      <c r="N120" s="17"/>
    </row>
    <row r="121" spans="1:14" hidden="1" x14ac:dyDescent="0.2">
      <c r="A121" s="17"/>
      <c r="B121" s="17"/>
      <c r="C121" s="17"/>
      <c r="D121" s="17"/>
      <c r="E121" s="17"/>
      <c r="F121" s="17"/>
      <c r="G121" s="17"/>
      <c r="H121" s="17"/>
      <c r="I121" s="17"/>
      <c r="J121" s="17"/>
      <c r="K121" s="17"/>
      <c r="L121" s="17"/>
      <c r="M121" s="17"/>
      <c r="N121" s="17"/>
    </row>
  </sheetData>
  <sheetProtection algorithmName="SHA-512" hashValue="C0A1JYzua6Q0QqM+lRGlQyVIsyD9qiK0UZ5kqiMHdyKnUuB7YIOTX1L40K8iFem5IsyQdJx3dszzQiV7CNxyaw==" saltValue="CYHAlvJXZzJJ3nPd/5K3eg==" spinCount="100000" sheet="1" objects="1" scenarios="1"/>
  <mergeCells count="98">
    <mergeCell ref="A77:B77"/>
    <mergeCell ref="C77:I77"/>
    <mergeCell ref="A78:B78"/>
    <mergeCell ref="C78:I78"/>
    <mergeCell ref="P79:S85"/>
    <mergeCell ref="A80:B80"/>
    <mergeCell ref="C80:H80"/>
    <mergeCell ref="A81:B81"/>
    <mergeCell ref="C81:H81"/>
    <mergeCell ref="A82:H82"/>
    <mergeCell ref="A83:H83"/>
    <mergeCell ref="A85:F85"/>
    <mergeCell ref="G85:N85"/>
    <mergeCell ref="A79:B79"/>
    <mergeCell ref="C79:H79"/>
    <mergeCell ref="A73:B73"/>
    <mergeCell ref="C73:M73"/>
    <mergeCell ref="A75:I75"/>
    <mergeCell ref="J75:K75"/>
    <mergeCell ref="A76:B76"/>
    <mergeCell ref="A70:B70"/>
    <mergeCell ref="C70:N70"/>
    <mergeCell ref="A72:B72"/>
    <mergeCell ref="C72:M72"/>
    <mergeCell ref="A71:B71"/>
    <mergeCell ref="C71:E71"/>
    <mergeCell ref="G71:N71"/>
    <mergeCell ref="P60:S66"/>
    <mergeCell ref="A61:B61"/>
    <mergeCell ref="C61:H61"/>
    <mergeCell ref="A62:B62"/>
    <mergeCell ref="C62:H62"/>
    <mergeCell ref="A63:H63"/>
    <mergeCell ref="A64:H64"/>
    <mergeCell ref="A66:F66"/>
    <mergeCell ref="G66:N66"/>
    <mergeCell ref="A60:B60"/>
    <mergeCell ref="C60:H60"/>
    <mergeCell ref="A68:N68"/>
    <mergeCell ref="A69:B69"/>
    <mergeCell ref="A57:B57"/>
    <mergeCell ref="A58:B58"/>
    <mergeCell ref="C58:I58"/>
    <mergeCell ref="A59:B59"/>
    <mergeCell ref="C59:I59"/>
    <mergeCell ref="C69:N69"/>
    <mergeCell ref="A53:B53"/>
    <mergeCell ref="C53:M53"/>
    <mergeCell ref="A54:B54"/>
    <mergeCell ref="C54:M54"/>
    <mergeCell ref="A56:I56"/>
    <mergeCell ref="J56:K56"/>
    <mergeCell ref="A52:B52"/>
    <mergeCell ref="C52:N52"/>
    <mergeCell ref="A42:N42"/>
    <mergeCell ref="A43:N45"/>
    <mergeCell ref="A46:B47"/>
    <mergeCell ref="C46:I47"/>
    <mergeCell ref="J46:K47"/>
    <mergeCell ref="L46:N47"/>
    <mergeCell ref="A49:N49"/>
    <mergeCell ref="A50:B50"/>
    <mergeCell ref="C50:N50"/>
    <mergeCell ref="A51:B51"/>
    <mergeCell ref="C51:N51"/>
    <mergeCell ref="A35:N35"/>
    <mergeCell ref="A36:N39"/>
    <mergeCell ref="A40:B41"/>
    <mergeCell ref="C40:I41"/>
    <mergeCell ref="J40:K41"/>
    <mergeCell ref="L40:N41"/>
    <mergeCell ref="A34:N34"/>
    <mergeCell ref="A12:N13"/>
    <mergeCell ref="A14:N14"/>
    <mergeCell ref="A16:C16"/>
    <mergeCell ref="D16:E16"/>
    <mergeCell ref="A17:C17"/>
    <mergeCell ref="A18:C18"/>
    <mergeCell ref="A19:C19"/>
    <mergeCell ref="D21:E21"/>
    <mergeCell ref="A22:C22"/>
    <mergeCell ref="D22:E22"/>
    <mergeCell ref="A25:N32"/>
    <mergeCell ref="A9:C9"/>
    <mergeCell ref="D9:H9"/>
    <mergeCell ref="I9:L9"/>
    <mergeCell ref="M9:N9"/>
    <mergeCell ref="A10:C10"/>
    <mergeCell ref="D10:H10"/>
    <mergeCell ref="I10:L10"/>
    <mergeCell ref="M10:N10"/>
    <mergeCell ref="A5:N6"/>
    <mergeCell ref="A7:L7"/>
    <mergeCell ref="M7:N7"/>
    <mergeCell ref="A8:C8"/>
    <mergeCell ref="D8:H8"/>
    <mergeCell ref="I8:L8"/>
    <mergeCell ref="M8:N8"/>
  </mergeCells>
  <dataValidations count="7">
    <dataValidation type="whole" allowBlank="1" showInputMessage="1" showErrorMessage="1" sqref="G57 I57 G76 I76" xr:uid="{A551A653-28EA-D742-A6B6-76A3635158F2}">
      <formula1>0</formula1>
      <formula2>59</formula2>
    </dataValidation>
    <dataValidation type="whole" allowBlank="1" showInputMessage="1" showErrorMessage="1" error="Award a mark 0 to 8." sqref="L79:N81 L60:N62 I60:I62 I79:I81" xr:uid="{CA2BF814-66A1-DA45-A1CE-BBC35B71CAF2}">
      <formula1>0</formula1>
      <formula2>8</formula2>
    </dataValidation>
    <dataValidation allowBlank="1" showInputMessage="1" showErrorMessage="1" prompt="This cell cannot be edited. Edit centre and candidate details on the Overview sheet." sqref="D8:H10 M8:N10" xr:uid="{BDF9BB0F-BDA0-EE4E-8186-3DF9C634D886}"/>
    <dataValidation allowBlank="1" showInputMessage="1" showErrorMessage="1" prompt="This cell cannot be edited. Input difficulty level and assessment grid marks in cells above." sqref="I82:I83 I63:I64" xr:uid="{08D400E0-EA92-0D41-A519-8ED7F1285DE5}"/>
    <dataValidation allowBlank="1" showInputMessage="1" showErrorMessage="1" prompt="This cell cannot be edited._x000a__x000a_Annotate comments, performance length, difficulty levels and marks on Solo and Ensemble pages (2 &amp; 3) below." sqref="D17:E19 D22:E22" xr:uid="{1875B7AF-714F-E941-9697-C5ED22A67111}"/>
    <dataValidation allowBlank="1" showInputMessage="1" showErrorMessage="1" prompt="To start new a line press ALT + RETURN." sqref="A25:N32" xr:uid="{1E141260-2C9F-6146-9745-0B2B8FE8B3D1}"/>
    <dataValidation allowBlank="1" showInputMessage="1" showErrorMessage="1" prompt="To start a new line press ALT + RETURN." sqref="C59:I59 C60:H62 C78:I78 C79:H81" xr:uid="{1037E915-7BB6-954B-9691-F957953453D9}"/>
  </dataValidations>
  <pageMargins left="0.39370078740157483" right="0.39370078740157483" top="0.59055118110236227" bottom="0.59055118110236227" header="0.31496062992125984" footer="0.31496062992125984"/>
  <pageSetup paperSize="9" fitToWidth="0" fitToHeight="0" orientation="portrait" r:id="rId1"/>
  <headerFooter>
    <oddHeader xml:space="preserve">&amp;C&amp;"System Font,Regular"&amp;10&amp;K000000 </oddHeader>
    <oddFooter xml:space="preserve">&amp;C </oddFooter>
  </headerFooter>
  <rowBreaks count="2" manualBreakCount="2">
    <brk id="48" max="16383" man="1"/>
    <brk id="67"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DBD5535D-8BBC-4E45-B276-4CDB86581881}">
          <x14:formula1>
            <xm:f>Pulldown!$E$2:$E$8</xm:f>
          </x14:formula1>
          <xm:sqref>L58:N58 L77:N77</xm:sqref>
        </x14:dataValidation>
        <x14:dataValidation type="list" allowBlank="1" showInputMessage="1" showErrorMessage="1" xr:uid="{04915BAF-754A-0B4C-B620-F5F0FB0C8A79}">
          <x14:formula1>
            <xm:f>Pulldown!$C$2:$C$8</xm:f>
          </x14:formula1>
          <xm:sqref>C77:I77 C58:I58</xm:sqref>
        </x14:dataValidation>
        <x14:dataValidation type="list" allowBlank="1" showInputMessage="1" showErrorMessage="1" xr:uid="{BDAE3681-9702-A441-9A2B-80EE906DB49B}">
          <x14:formula1>
            <xm:f>Pulldown!$A$2:$A$8</xm:f>
          </x14:formula1>
          <xm:sqref>C53:M53 C72:M72</xm:sqref>
        </x14:dataValidation>
        <x14:dataValidation type="list" allowBlank="1" showInputMessage="1" showErrorMessage="1" xr:uid="{78ADFD45-77F7-6548-A2ED-990141F2912F}">
          <x14:formula1>
            <xm:f>Pulldown!$B$2:$B$7</xm:f>
          </x14:formula1>
          <xm:sqref>C54:M54 C73:M73</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D6D498-1A05-324A-B7DE-5D02C8056479}">
  <sheetPr codeName="Sheet21"/>
  <dimension ref="A1:AF121"/>
  <sheetViews>
    <sheetView showGridLines="0" showRowColHeaders="0" showRuler="0" showWhiteSpace="0" view="pageLayout" zoomScaleNormal="100" workbookViewId="0"/>
  </sheetViews>
  <sheetFormatPr baseColWidth="10" defaultColWidth="0" defaultRowHeight="15" customHeight="1" zeroHeight="1" x14ac:dyDescent="0.2"/>
  <cols>
    <col min="1" max="3" width="6.83203125" style="2" customWidth="1"/>
    <col min="4" max="6" width="8" style="2" customWidth="1"/>
    <col min="7" max="8" width="6.5" style="2" customWidth="1"/>
    <col min="9" max="9" width="5" style="2" customWidth="1"/>
    <col min="10" max="10" width="2.83203125" style="2" customWidth="1"/>
    <col min="11" max="11" width="5" style="2" customWidth="1"/>
    <col min="12" max="14" width="5.5" style="2" bestFit="1" customWidth="1"/>
    <col min="15" max="16" width="8.83203125" style="2" customWidth="1"/>
    <col min="17" max="18" width="8.5" style="2" customWidth="1"/>
    <col min="19" max="19" width="8" style="2" customWidth="1"/>
    <col min="20" max="20" width="9.83203125" style="2" customWidth="1"/>
    <col min="21" max="24" width="8.5" style="2" customWidth="1"/>
    <col min="25" max="26" width="8.83203125" style="2" hidden="1" customWidth="1"/>
    <col min="27" max="32" width="8.83203125" style="94" hidden="1" customWidth="1"/>
    <col min="33" max="16384" width="8.83203125" style="2" hidden="1"/>
  </cols>
  <sheetData>
    <row r="1" spans="1:31" ht="19" customHeight="1" x14ac:dyDescent="0.2">
      <c r="A1" s="182"/>
      <c r="B1" s="1"/>
      <c r="C1" s="1"/>
      <c r="D1" s="1"/>
      <c r="E1" s="1"/>
      <c r="F1" s="1"/>
      <c r="G1" s="1"/>
      <c r="H1" s="1"/>
      <c r="I1" s="1"/>
      <c r="J1" s="1"/>
      <c r="K1" s="1"/>
      <c r="L1" s="1"/>
      <c r="M1" s="1"/>
      <c r="N1" s="177">
        <v>17</v>
      </c>
    </row>
    <row r="2" spans="1:31" ht="15" customHeight="1" x14ac:dyDescent="0.2">
      <c r="A2" s="1"/>
      <c r="B2" s="1"/>
      <c r="C2" s="1"/>
      <c r="D2" s="1"/>
      <c r="E2" s="1"/>
      <c r="F2" s="1"/>
      <c r="G2" s="1"/>
      <c r="H2" s="1"/>
      <c r="I2" s="1"/>
      <c r="J2" s="1"/>
      <c r="K2" s="1"/>
      <c r="L2" s="1"/>
      <c r="M2" s="1"/>
      <c r="N2" s="1"/>
      <c r="AB2" s="174"/>
      <c r="AC2" s="174"/>
      <c r="AD2" s="174"/>
      <c r="AE2" s="174"/>
    </row>
    <row r="3" spans="1:31" ht="15" customHeight="1" x14ac:dyDescent="0.2">
      <c r="A3" s="4"/>
      <c r="B3" s="4"/>
      <c r="C3" s="4"/>
      <c r="D3" s="4"/>
      <c r="E3" s="4"/>
      <c r="F3" s="4"/>
      <c r="G3" s="4"/>
      <c r="H3" s="4"/>
      <c r="I3" s="4"/>
      <c r="J3" s="4"/>
      <c r="K3" s="4"/>
      <c r="L3" s="4"/>
      <c r="M3" s="5"/>
      <c r="N3" s="5"/>
      <c r="AB3" s="174"/>
      <c r="AC3" s="174"/>
      <c r="AD3" s="174"/>
      <c r="AE3" s="174"/>
    </row>
    <row r="4" spans="1:31" ht="15" customHeight="1" thickBot="1" x14ac:dyDescent="0.25">
      <c r="AB4" s="174"/>
      <c r="AC4" s="174"/>
      <c r="AD4" s="174"/>
      <c r="AE4" s="174"/>
    </row>
    <row r="5" spans="1:31" ht="15" customHeight="1" x14ac:dyDescent="0.2">
      <c r="A5" s="390" t="s">
        <v>20</v>
      </c>
      <c r="B5" s="391"/>
      <c r="C5" s="391"/>
      <c r="D5" s="391"/>
      <c r="E5" s="391"/>
      <c r="F5" s="391"/>
      <c r="G5" s="391"/>
      <c r="H5" s="391"/>
      <c r="I5" s="391"/>
      <c r="J5" s="391"/>
      <c r="K5" s="391"/>
      <c r="L5" s="391"/>
      <c r="M5" s="391"/>
      <c r="N5" s="392"/>
      <c r="AB5" s="174"/>
      <c r="AC5" s="174"/>
      <c r="AD5" s="174"/>
      <c r="AE5" s="174"/>
    </row>
    <row r="6" spans="1:31" ht="15" customHeight="1" x14ac:dyDescent="0.2">
      <c r="A6" s="393"/>
      <c r="B6" s="394"/>
      <c r="C6" s="394"/>
      <c r="D6" s="394"/>
      <c r="E6" s="394"/>
      <c r="F6" s="394"/>
      <c r="G6" s="394"/>
      <c r="H6" s="394"/>
      <c r="I6" s="394"/>
      <c r="J6" s="394"/>
      <c r="K6" s="394"/>
      <c r="L6" s="394"/>
      <c r="M6" s="394"/>
      <c r="N6" s="395"/>
      <c r="AB6" s="174"/>
      <c r="AC6" s="174"/>
      <c r="AD6" s="174"/>
    </row>
    <row r="7" spans="1:31" ht="15" customHeight="1" x14ac:dyDescent="0.2">
      <c r="A7" s="396" t="s">
        <v>21</v>
      </c>
      <c r="B7" s="397"/>
      <c r="C7" s="397"/>
      <c r="D7" s="397"/>
      <c r="E7" s="397"/>
      <c r="F7" s="397"/>
      <c r="G7" s="397"/>
      <c r="H7" s="397"/>
      <c r="I7" s="397"/>
      <c r="J7" s="397"/>
      <c r="K7" s="397"/>
      <c r="L7" s="397"/>
      <c r="M7" s="398" t="s">
        <v>22</v>
      </c>
      <c r="N7" s="399"/>
      <c r="AB7" s="174"/>
      <c r="AC7" s="174"/>
      <c r="AD7" s="174"/>
    </row>
    <row r="8" spans="1:31" ht="15" customHeight="1" x14ac:dyDescent="0.2">
      <c r="A8" s="344" t="s">
        <v>3</v>
      </c>
      <c r="B8" s="345"/>
      <c r="C8" s="345"/>
      <c r="D8" s="371" t="str">
        <f>IF(Overview!C6="","",MID(Overview!C6,1,35))</f>
        <v/>
      </c>
      <c r="E8" s="372"/>
      <c r="F8" s="372"/>
      <c r="G8" s="372"/>
      <c r="H8" s="373"/>
      <c r="I8" s="222" t="s">
        <v>5</v>
      </c>
      <c r="J8" s="223"/>
      <c r="K8" s="223"/>
      <c r="L8" s="224"/>
      <c r="M8" s="400" t="str">
        <f>IF(Overview!C7="","",Overview!C7)</f>
        <v/>
      </c>
      <c r="N8" s="401"/>
      <c r="AB8" s="174"/>
      <c r="AD8" s="174"/>
    </row>
    <row r="9" spans="1:31" ht="15" customHeight="1" x14ac:dyDescent="0.2">
      <c r="A9" s="344" t="s">
        <v>6</v>
      </c>
      <c r="B9" s="345"/>
      <c r="C9" s="345"/>
      <c r="D9" s="371" t="str">
        <f>IF(VLOOKUP(N1,Overview!A11:B40,2,0)="","",MID(VLOOKUP(N1,Overview!A11:B40,2,0),1,35))</f>
        <v/>
      </c>
      <c r="E9" s="372"/>
      <c r="F9" s="372"/>
      <c r="G9" s="372"/>
      <c r="H9" s="373"/>
      <c r="I9" s="222" t="s">
        <v>7</v>
      </c>
      <c r="J9" s="223"/>
      <c r="K9" s="223"/>
      <c r="L9" s="224"/>
      <c r="M9" s="214" t="str">
        <f>IF(VLOOKUP(N1,Overview!A11:C40,3,0)="","",(VLOOKUP(N1,Overview!A11:C40,3,0)))</f>
        <v/>
      </c>
      <c r="N9" s="215"/>
    </row>
    <row r="10" spans="1:31" ht="15" customHeight="1" x14ac:dyDescent="0.2">
      <c r="A10" s="344" t="s">
        <v>8</v>
      </c>
      <c r="B10" s="345"/>
      <c r="C10" s="345"/>
      <c r="D10" s="371" t="str">
        <f>IF(VLOOKUP(N1,Overview!A11:D40,4,0)="","",MID(VLOOKUP(N1,Overview!A11:D40,4,0),1,35))</f>
        <v/>
      </c>
      <c r="E10" s="372"/>
      <c r="F10" s="372"/>
      <c r="G10" s="372"/>
      <c r="H10" s="373"/>
      <c r="I10" s="222" t="s">
        <v>4</v>
      </c>
      <c r="J10" s="223"/>
      <c r="K10" s="223"/>
      <c r="L10" s="224"/>
      <c r="M10" s="214" t="str">
        <f>IF(Overview!I6="","",Overview!I6)</f>
        <v/>
      </c>
      <c r="N10" s="215"/>
    </row>
    <row r="11" spans="1:31" ht="15" customHeight="1" x14ac:dyDescent="0.2">
      <c r="A11" s="60"/>
      <c r="B11" s="6"/>
      <c r="C11" s="6"/>
      <c r="D11" s="6"/>
      <c r="E11" s="6"/>
      <c r="F11" s="6"/>
      <c r="G11" s="7"/>
      <c r="H11" s="7"/>
      <c r="I11" s="7"/>
      <c r="J11" s="8"/>
      <c r="K11" s="8"/>
      <c r="L11" s="8"/>
      <c r="M11" s="8"/>
      <c r="N11" s="61"/>
    </row>
    <row r="12" spans="1:31" ht="15" customHeight="1" x14ac:dyDescent="0.2">
      <c r="A12" s="351" t="s">
        <v>23</v>
      </c>
      <c r="B12" s="352"/>
      <c r="C12" s="352"/>
      <c r="D12" s="352"/>
      <c r="E12" s="352"/>
      <c r="F12" s="352"/>
      <c r="G12" s="352"/>
      <c r="H12" s="352"/>
      <c r="I12" s="352"/>
      <c r="J12" s="352"/>
      <c r="K12" s="352"/>
      <c r="L12" s="352"/>
      <c r="M12" s="352"/>
      <c r="N12" s="353"/>
    </row>
    <row r="13" spans="1:31" ht="15" customHeight="1" x14ac:dyDescent="0.2">
      <c r="A13" s="354"/>
      <c r="B13" s="355"/>
      <c r="C13" s="355"/>
      <c r="D13" s="355"/>
      <c r="E13" s="355"/>
      <c r="F13" s="355"/>
      <c r="G13" s="355"/>
      <c r="H13" s="355"/>
      <c r="I13" s="355"/>
      <c r="J13" s="355"/>
      <c r="K13" s="355"/>
      <c r="L13" s="355"/>
      <c r="M13" s="355"/>
      <c r="N13" s="356"/>
    </row>
    <row r="14" spans="1:31" ht="15" customHeight="1" x14ac:dyDescent="0.2">
      <c r="A14" s="357" t="s">
        <v>24</v>
      </c>
      <c r="B14" s="358"/>
      <c r="C14" s="358"/>
      <c r="D14" s="358"/>
      <c r="E14" s="358"/>
      <c r="F14" s="358"/>
      <c r="G14" s="358"/>
      <c r="H14" s="358"/>
      <c r="I14" s="358"/>
      <c r="J14" s="358"/>
      <c r="K14" s="358"/>
      <c r="L14" s="358"/>
      <c r="M14" s="358"/>
      <c r="N14" s="359"/>
    </row>
    <row r="15" spans="1:31" ht="15" customHeight="1" x14ac:dyDescent="0.2">
      <c r="A15" s="62"/>
      <c r="B15" s="41"/>
      <c r="C15" s="41"/>
      <c r="D15" s="41"/>
      <c r="E15" s="41"/>
      <c r="F15" s="41"/>
      <c r="G15" s="41"/>
      <c r="H15" s="41"/>
      <c r="I15" s="41"/>
      <c r="J15" s="41"/>
      <c r="K15" s="41"/>
      <c r="L15" s="41"/>
      <c r="M15" s="41"/>
      <c r="N15" s="63"/>
    </row>
    <row r="16" spans="1:31" ht="15" customHeight="1" x14ac:dyDescent="0.2">
      <c r="A16" s="360" t="s">
        <v>25</v>
      </c>
      <c r="B16" s="361"/>
      <c r="C16" s="361"/>
      <c r="D16" s="362" t="s">
        <v>26</v>
      </c>
      <c r="E16" s="362"/>
      <c r="F16" s="81" t="s">
        <v>27</v>
      </c>
      <c r="G16" s="82" t="s">
        <v>28</v>
      </c>
      <c r="H16" s="36" t="s">
        <v>29</v>
      </c>
      <c r="N16" s="64"/>
      <c r="AB16" s="94" t="s">
        <v>30</v>
      </c>
      <c r="AC16" s="175"/>
      <c r="AD16" s="94" t="s">
        <v>31</v>
      </c>
    </row>
    <row r="17" spans="1:32" ht="15" customHeight="1" x14ac:dyDescent="0.25">
      <c r="A17" s="363" t="s">
        <v>32</v>
      </c>
      <c r="B17" s="364"/>
      <c r="C17" s="365"/>
      <c r="D17" s="131" t="str">
        <f>AB61</f>
        <v/>
      </c>
      <c r="E17" s="132" t="str">
        <f>AD62</f>
        <v/>
      </c>
      <c r="F17" s="133" t="str">
        <f>AD61</f>
        <v/>
      </c>
      <c r="G17" s="134" t="str">
        <f>AE61</f>
        <v/>
      </c>
      <c r="H17" s="135" t="str">
        <f>AF61</f>
        <v/>
      </c>
      <c r="N17" s="64"/>
      <c r="AB17" s="94" t="s">
        <v>33</v>
      </c>
      <c r="AC17" s="175"/>
    </row>
    <row r="18" spans="1:32" ht="15" customHeight="1" x14ac:dyDescent="0.25">
      <c r="A18" s="363" t="s">
        <v>34</v>
      </c>
      <c r="B18" s="364"/>
      <c r="C18" s="365"/>
      <c r="D18" s="136" t="str">
        <f>AB80</f>
        <v/>
      </c>
      <c r="E18" s="137" t="str">
        <f>AD81</f>
        <v/>
      </c>
      <c r="F18" s="138" t="str">
        <f>AD80</f>
        <v/>
      </c>
      <c r="G18" s="139" t="str">
        <f>AE80</f>
        <v/>
      </c>
      <c r="H18" s="140" t="str">
        <f>AF80</f>
        <v/>
      </c>
      <c r="I18" s="3"/>
      <c r="J18" s="42"/>
      <c r="K18" s="42"/>
      <c r="L18" s="42"/>
      <c r="M18" s="42"/>
      <c r="N18" s="65"/>
      <c r="AB18" s="94">
        <f>AB50+AB52</f>
        <v>0</v>
      </c>
      <c r="AC18" s="175"/>
      <c r="AD18" s="94">
        <f>AD50</f>
        <v>0</v>
      </c>
      <c r="AE18" s="94">
        <f>AE50</f>
        <v>0</v>
      </c>
      <c r="AF18" s="94">
        <f>AF50</f>
        <v>0</v>
      </c>
    </row>
    <row r="19" spans="1:32" ht="30" customHeight="1" x14ac:dyDescent="0.2">
      <c r="A19" s="366" t="s">
        <v>35</v>
      </c>
      <c r="B19" s="367"/>
      <c r="C19" s="368"/>
      <c r="D19" s="141" t="str">
        <f>AB83</f>
        <v/>
      </c>
      <c r="E19" s="142" t="str">
        <f>AC83</f>
        <v/>
      </c>
      <c r="F19" s="143" t="str">
        <f>AD83</f>
        <v/>
      </c>
      <c r="G19" s="144" t="str">
        <f>AE83</f>
        <v/>
      </c>
      <c r="H19" s="145" t="str">
        <f>AF83</f>
        <v/>
      </c>
      <c r="N19" s="64"/>
      <c r="AB19" s="94" t="str">
        <f>IF(AND(G57="",I57=""),"",AB18)</f>
        <v/>
      </c>
      <c r="AC19" s="175"/>
      <c r="AD19" s="94" t="str">
        <f>IF(L57="","",AD18)</f>
        <v/>
      </c>
      <c r="AE19" s="94" t="str">
        <f>IF(M57="","",AE18)</f>
        <v/>
      </c>
      <c r="AF19" s="94" t="str">
        <f>IF(N57="","",AF18)</f>
        <v/>
      </c>
    </row>
    <row r="20" spans="1:32" ht="15" customHeight="1" x14ac:dyDescent="0.2">
      <c r="A20" s="66"/>
      <c r="N20" s="64"/>
      <c r="AB20" s="94" t="s">
        <v>36</v>
      </c>
      <c r="AC20" s="175"/>
    </row>
    <row r="21" spans="1:32" ht="15" customHeight="1" x14ac:dyDescent="0.2">
      <c r="A21" s="67"/>
      <c r="B21" s="9"/>
      <c r="C21" s="10"/>
      <c r="D21" s="369" t="s">
        <v>26</v>
      </c>
      <c r="E21" s="370"/>
      <c r="F21" s="81" t="s">
        <v>27</v>
      </c>
      <c r="G21" s="82" t="s">
        <v>28</v>
      </c>
      <c r="H21" s="36" t="s">
        <v>29</v>
      </c>
      <c r="N21" s="64"/>
      <c r="AB21" s="94">
        <f>AB69+AB71</f>
        <v>0</v>
      </c>
      <c r="AC21" s="175"/>
      <c r="AD21" s="94">
        <f>AD69</f>
        <v>0</v>
      </c>
      <c r="AE21" s="94">
        <f>AE69</f>
        <v>0</v>
      </c>
      <c r="AF21" s="94">
        <f>AF69</f>
        <v>0</v>
      </c>
    </row>
    <row r="22" spans="1:32" ht="30" customHeight="1" x14ac:dyDescent="0.2">
      <c r="A22" s="346" t="s">
        <v>37</v>
      </c>
      <c r="B22" s="347"/>
      <c r="C22" s="348"/>
      <c r="D22" s="349" t="str">
        <f>AB25</f>
        <v/>
      </c>
      <c r="E22" s="350"/>
      <c r="F22" s="146" t="str">
        <f>AD25</f>
        <v/>
      </c>
      <c r="G22" s="147" t="str">
        <f>AE25</f>
        <v/>
      </c>
      <c r="H22" s="148" t="str">
        <f>AF25</f>
        <v/>
      </c>
      <c r="I22" s="43"/>
      <c r="J22" s="43"/>
      <c r="K22" s="43"/>
      <c r="L22" s="43"/>
      <c r="M22" s="43"/>
      <c r="N22" s="68"/>
      <c r="AB22" s="94" t="str">
        <f>IF(AND(G76="",I76=""),"",AB21)</f>
        <v/>
      </c>
      <c r="AC22" s="175"/>
      <c r="AD22" s="94" t="str">
        <f>IF(L76="","",AD21)</f>
        <v/>
      </c>
      <c r="AE22" s="94" t="str">
        <f>IF(M76="","",AE21)</f>
        <v/>
      </c>
      <c r="AF22" s="94" t="str">
        <f>IF(N76="","",AF21)</f>
        <v/>
      </c>
    </row>
    <row r="23" spans="1:32" ht="15" customHeight="1" x14ac:dyDescent="0.2">
      <c r="A23" s="69"/>
      <c r="G23" s="44"/>
      <c r="H23" s="44"/>
      <c r="I23" s="44"/>
      <c r="J23" s="44"/>
      <c r="K23" s="44"/>
      <c r="L23" s="44"/>
      <c r="M23" s="44"/>
      <c r="N23" s="70"/>
      <c r="AB23" s="94" t="s">
        <v>38</v>
      </c>
      <c r="AC23" s="175"/>
    </row>
    <row r="24" spans="1:32" ht="15" customHeight="1" x14ac:dyDescent="0.2">
      <c r="A24" s="71" t="s">
        <v>39</v>
      </c>
      <c r="B24" s="44"/>
      <c r="C24" s="44"/>
      <c r="D24" s="44"/>
      <c r="E24" s="44"/>
      <c r="F24" s="44"/>
      <c r="G24" s="44"/>
      <c r="H24" s="44"/>
      <c r="I24" s="44"/>
      <c r="J24" s="44"/>
      <c r="K24" s="44"/>
      <c r="L24" s="44"/>
      <c r="M24" s="44"/>
      <c r="N24" s="70"/>
      <c r="AB24" s="94">
        <f>AB18+AB21</f>
        <v>0</v>
      </c>
      <c r="AC24" s="175"/>
      <c r="AD24" s="94">
        <f>AD18+AD21</f>
        <v>0</v>
      </c>
      <c r="AE24" s="94">
        <f>AE18+AE21</f>
        <v>0</v>
      </c>
      <c r="AF24" s="94">
        <f>AF18+AF21</f>
        <v>0</v>
      </c>
    </row>
    <row r="25" spans="1:32" ht="15" customHeight="1" x14ac:dyDescent="0.2">
      <c r="A25" s="242"/>
      <c r="B25" s="243"/>
      <c r="C25" s="243"/>
      <c r="D25" s="243"/>
      <c r="E25" s="243"/>
      <c r="F25" s="243"/>
      <c r="G25" s="243"/>
      <c r="H25" s="243"/>
      <c r="I25" s="243"/>
      <c r="J25" s="243"/>
      <c r="K25" s="243"/>
      <c r="L25" s="243"/>
      <c r="M25" s="243"/>
      <c r="N25" s="244"/>
      <c r="AB25" s="94" t="str">
        <f>IF(OR(AB19="",AB22=""),"",AB24)</f>
        <v/>
      </c>
      <c r="AC25" s="175"/>
      <c r="AD25" s="94" t="str">
        <f>IF(OR(AD19="",AD22=""),"",AD24)</f>
        <v/>
      </c>
      <c r="AE25" s="94" t="str">
        <f>IF(OR(AE19="",AE22=""),"",AE24)</f>
        <v/>
      </c>
      <c r="AF25" s="94" t="str">
        <f>IF(OR(AF19="",AF22=""),"",AF24)</f>
        <v/>
      </c>
    </row>
    <row r="26" spans="1:32" ht="15" customHeight="1" x14ac:dyDescent="0.2">
      <c r="A26" s="245"/>
      <c r="B26" s="246"/>
      <c r="C26" s="246"/>
      <c r="D26" s="246"/>
      <c r="E26" s="246"/>
      <c r="F26" s="246"/>
      <c r="G26" s="246"/>
      <c r="H26" s="246"/>
      <c r="I26" s="246"/>
      <c r="J26" s="246"/>
      <c r="K26" s="246"/>
      <c r="L26" s="246"/>
      <c r="M26" s="246"/>
      <c r="N26" s="247"/>
      <c r="AC26" s="175"/>
    </row>
    <row r="27" spans="1:32" ht="15" customHeight="1" x14ac:dyDescent="0.2">
      <c r="A27" s="245"/>
      <c r="B27" s="246"/>
      <c r="C27" s="246"/>
      <c r="D27" s="246"/>
      <c r="E27" s="246"/>
      <c r="F27" s="246"/>
      <c r="G27" s="246"/>
      <c r="H27" s="246"/>
      <c r="I27" s="246"/>
      <c r="J27" s="246"/>
      <c r="K27" s="246"/>
      <c r="L27" s="246"/>
      <c r="M27" s="246"/>
      <c r="N27" s="247"/>
      <c r="AC27" s="175"/>
    </row>
    <row r="28" spans="1:32" ht="15" customHeight="1" x14ac:dyDescent="0.2">
      <c r="A28" s="245"/>
      <c r="B28" s="246"/>
      <c r="C28" s="246"/>
      <c r="D28" s="246"/>
      <c r="E28" s="246"/>
      <c r="F28" s="246"/>
      <c r="G28" s="246"/>
      <c r="H28" s="246"/>
      <c r="I28" s="246"/>
      <c r="J28" s="246"/>
      <c r="K28" s="246"/>
      <c r="L28" s="246"/>
      <c r="M28" s="246"/>
      <c r="N28" s="247"/>
      <c r="AC28" s="175"/>
    </row>
    <row r="29" spans="1:32" ht="15" customHeight="1" x14ac:dyDescent="0.2">
      <c r="A29" s="245"/>
      <c r="B29" s="246"/>
      <c r="C29" s="246"/>
      <c r="D29" s="246"/>
      <c r="E29" s="246"/>
      <c r="F29" s="246"/>
      <c r="G29" s="246"/>
      <c r="H29" s="246"/>
      <c r="I29" s="246"/>
      <c r="J29" s="246"/>
      <c r="K29" s="246"/>
      <c r="L29" s="246"/>
      <c r="M29" s="246"/>
      <c r="N29" s="247"/>
      <c r="AC29" s="175"/>
    </row>
    <row r="30" spans="1:32" ht="15" customHeight="1" x14ac:dyDescent="0.2">
      <c r="A30" s="245"/>
      <c r="B30" s="246"/>
      <c r="C30" s="246"/>
      <c r="D30" s="246"/>
      <c r="E30" s="246"/>
      <c r="F30" s="246"/>
      <c r="G30" s="246"/>
      <c r="H30" s="246"/>
      <c r="I30" s="246"/>
      <c r="J30" s="246"/>
      <c r="K30" s="246"/>
      <c r="L30" s="246"/>
      <c r="M30" s="246"/>
      <c r="N30" s="247"/>
      <c r="AC30" s="175"/>
    </row>
    <row r="31" spans="1:32" ht="15" customHeight="1" x14ac:dyDescent="0.2">
      <c r="A31" s="245"/>
      <c r="B31" s="246"/>
      <c r="C31" s="246"/>
      <c r="D31" s="246"/>
      <c r="E31" s="246"/>
      <c r="F31" s="246"/>
      <c r="G31" s="246"/>
      <c r="H31" s="246"/>
      <c r="I31" s="246"/>
      <c r="J31" s="246"/>
      <c r="K31" s="246"/>
      <c r="L31" s="246"/>
      <c r="M31" s="246"/>
      <c r="N31" s="247"/>
      <c r="AC31" s="175"/>
    </row>
    <row r="32" spans="1:32" ht="15" customHeight="1" x14ac:dyDescent="0.2">
      <c r="A32" s="248"/>
      <c r="B32" s="249"/>
      <c r="C32" s="249"/>
      <c r="D32" s="249"/>
      <c r="E32" s="249"/>
      <c r="F32" s="249"/>
      <c r="G32" s="249"/>
      <c r="H32" s="249"/>
      <c r="I32" s="249"/>
      <c r="J32" s="249"/>
      <c r="K32" s="249"/>
      <c r="L32" s="249"/>
      <c r="M32" s="249"/>
      <c r="N32" s="250"/>
      <c r="AC32" s="175"/>
    </row>
    <row r="33" spans="1:29" ht="15" customHeight="1" x14ac:dyDescent="0.2">
      <c r="A33" s="66"/>
      <c r="N33" s="64"/>
      <c r="AC33" s="175"/>
    </row>
    <row r="34" spans="1:29" ht="15" customHeight="1" x14ac:dyDescent="0.2">
      <c r="A34" s="251" t="s">
        <v>40</v>
      </c>
      <c r="B34" s="252"/>
      <c r="C34" s="252"/>
      <c r="D34" s="252"/>
      <c r="E34" s="252"/>
      <c r="F34" s="252"/>
      <c r="G34" s="252"/>
      <c r="H34" s="252"/>
      <c r="I34" s="252"/>
      <c r="J34" s="252"/>
      <c r="K34" s="252"/>
      <c r="L34" s="252"/>
      <c r="M34" s="252"/>
      <c r="N34" s="253"/>
      <c r="AC34" s="175"/>
    </row>
    <row r="35" spans="1:29" ht="15" customHeight="1" x14ac:dyDescent="0.2">
      <c r="A35" s="254" t="s">
        <v>41</v>
      </c>
      <c r="B35" s="255"/>
      <c r="C35" s="255"/>
      <c r="D35" s="255"/>
      <c r="E35" s="255"/>
      <c r="F35" s="255"/>
      <c r="G35" s="255"/>
      <c r="H35" s="255"/>
      <c r="I35" s="255"/>
      <c r="J35" s="255"/>
      <c r="K35" s="255"/>
      <c r="L35" s="255"/>
      <c r="M35" s="255"/>
      <c r="N35" s="256"/>
      <c r="AC35" s="175"/>
    </row>
    <row r="36" spans="1:29" ht="15" customHeight="1" x14ac:dyDescent="0.2">
      <c r="A36" s="374" t="s">
        <v>42</v>
      </c>
      <c r="B36" s="375"/>
      <c r="C36" s="375"/>
      <c r="D36" s="375"/>
      <c r="E36" s="375"/>
      <c r="F36" s="375"/>
      <c r="G36" s="375"/>
      <c r="H36" s="375"/>
      <c r="I36" s="375"/>
      <c r="J36" s="375"/>
      <c r="K36" s="375"/>
      <c r="L36" s="375"/>
      <c r="M36" s="375"/>
      <c r="N36" s="376"/>
      <c r="AC36" s="175"/>
    </row>
    <row r="37" spans="1:29" ht="15" customHeight="1" x14ac:dyDescent="0.2">
      <c r="A37" s="374"/>
      <c r="B37" s="375"/>
      <c r="C37" s="375"/>
      <c r="D37" s="375"/>
      <c r="E37" s="375"/>
      <c r="F37" s="375"/>
      <c r="G37" s="375"/>
      <c r="H37" s="375"/>
      <c r="I37" s="375"/>
      <c r="J37" s="375"/>
      <c r="K37" s="375"/>
      <c r="L37" s="375"/>
      <c r="M37" s="375"/>
      <c r="N37" s="376"/>
      <c r="AC37" s="175"/>
    </row>
    <row r="38" spans="1:29" ht="15" customHeight="1" x14ac:dyDescent="0.2">
      <c r="A38" s="374"/>
      <c r="B38" s="375"/>
      <c r="C38" s="375"/>
      <c r="D38" s="375"/>
      <c r="E38" s="375"/>
      <c r="F38" s="375"/>
      <c r="G38" s="375"/>
      <c r="H38" s="375"/>
      <c r="I38" s="375"/>
      <c r="J38" s="375"/>
      <c r="K38" s="375"/>
      <c r="L38" s="375"/>
      <c r="M38" s="375"/>
      <c r="N38" s="376"/>
      <c r="AC38" s="175"/>
    </row>
    <row r="39" spans="1:29" ht="15" customHeight="1" x14ac:dyDescent="0.2">
      <c r="A39" s="377"/>
      <c r="B39" s="378"/>
      <c r="C39" s="378"/>
      <c r="D39" s="378"/>
      <c r="E39" s="378"/>
      <c r="F39" s="378"/>
      <c r="G39" s="378"/>
      <c r="H39" s="378"/>
      <c r="I39" s="378"/>
      <c r="J39" s="378"/>
      <c r="K39" s="378"/>
      <c r="L39" s="378"/>
      <c r="M39" s="378"/>
      <c r="N39" s="379"/>
      <c r="AC39" s="175"/>
    </row>
    <row r="40" spans="1:29" ht="15" customHeight="1" x14ac:dyDescent="0.2">
      <c r="A40" s="380" t="s">
        <v>43</v>
      </c>
      <c r="B40" s="381"/>
      <c r="C40" s="384"/>
      <c r="D40" s="385"/>
      <c r="E40" s="385"/>
      <c r="F40" s="385"/>
      <c r="G40" s="385"/>
      <c r="H40" s="385"/>
      <c r="I40" s="386"/>
      <c r="J40" s="216" t="s">
        <v>44</v>
      </c>
      <c r="K40" s="217"/>
      <c r="L40" s="338"/>
      <c r="M40" s="339"/>
      <c r="N40" s="340"/>
      <c r="AC40" s="175"/>
    </row>
    <row r="41" spans="1:29" ht="15" customHeight="1" x14ac:dyDescent="0.2">
      <c r="A41" s="382"/>
      <c r="B41" s="383"/>
      <c r="C41" s="387"/>
      <c r="D41" s="388"/>
      <c r="E41" s="388"/>
      <c r="F41" s="388"/>
      <c r="G41" s="388"/>
      <c r="H41" s="388"/>
      <c r="I41" s="389"/>
      <c r="J41" s="218"/>
      <c r="K41" s="219"/>
      <c r="L41" s="341"/>
      <c r="M41" s="342"/>
      <c r="N41" s="343"/>
      <c r="AC41" s="175"/>
    </row>
    <row r="42" spans="1:29" ht="15" customHeight="1" x14ac:dyDescent="0.2">
      <c r="A42" s="225" t="s">
        <v>45</v>
      </c>
      <c r="B42" s="226"/>
      <c r="C42" s="226"/>
      <c r="D42" s="226"/>
      <c r="E42" s="226"/>
      <c r="F42" s="226"/>
      <c r="G42" s="226"/>
      <c r="H42" s="226"/>
      <c r="I42" s="226"/>
      <c r="J42" s="226"/>
      <c r="K42" s="226"/>
      <c r="L42" s="226"/>
      <c r="M42" s="226"/>
      <c r="N42" s="227"/>
      <c r="AC42" s="175"/>
    </row>
    <row r="43" spans="1:29" ht="15" customHeight="1" x14ac:dyDescent="0.2">
      <c r="A43" s="228" t="s">
        <v>46</v>
      </c>
      <c r="B43" s="229"/>
      <c r="C43" s="229"/>
      <c r="D43" s="229"/>
      <c r="E43" s="229"/>
      <c r="F43" s="229"/>
      <c r="G43" s="229"/>
      <c r="H43" s="229"/>
      <c r="I43" s="229"/>
      <c r="J43" s="229"/>
      <c r="K43" s="229"/>
      <c r="L43" s="229"/>
      <c r="M43" s="229"/>
      <c r="N43" s="230"/>
      <c r="AC43" s="175"/>
    </row>
    <row r="44" spans="1:29" ht="15" customHeight="1" x14ac:dyDescent="0.2">
      <c r="A44" s="228"/>
      <c r="B44" s="229"/>
      <c r="C44" s="229"/>
      <c r="D44" s="229"/>
      <c r="E44" s="229"/>
      <c r="F44" s="229"/>
      <c r="G44" s="229"/>
      <c r="H44" s="229"/>
      <c r="I44" s="229"/>
      <c r="J44" s="229"/>
      <c r="K44" s="229"/>
      <c r="L44" s="229"/>
      <c r="M44" s="229"/>
      <c r="N44" s="230"/>
      <c r="AC44" s="175"/>
    </row>
    <row r="45" spans="1:29" ht="15" customHeight="1" x14ac:dyDescent="0.2">
      <c r="A45" s="228"/>
      <c r="B45" s="229"/>
      <c r="C45" s="229"/>
      <c r="D45" s="229"/>
      <c r="E45" s="229"/>
      <c r="F45" s="229"/>
      <c r="G45" s="229"/>
      <c r="H45" s="229"/>
      <c r="I45" s="229"/>
      <c r="J45" s="229"/>
      <c r="K45" s="229"/>
      <c r="L45" s="229"/>
      <c r="M45" s="229"/>
      <c r="N45" s="230"/>
      <c r="AC45" s="175"/>
    </row>
    <row r="46" spans="1:29" ht="15" customHeight="1" x14ac:dyDescent="0.2">
      <c r="A46" s="231" t="s">
        <v>43</v>
      </c>
      <c r="B46" s="232"/>
      <c r="C46" s="235"/>
      <c r="D46" s="235"/>
      <c r="E46" s="235"/>
      <c r="F46" s="235"/>
      <c r="G46" s="235"/>
      <c r="H46" s="235"/>
      <c r="I46" s="235"/>
      <c r="J46" s="220" t="s">
        <v>44</v>
      </c>
      <c r="K46" s="220"/>
      <c r="L46" s="237"/>
      <c r="M46" s="238"/>
      <c r="N46" s="239"/>
      <c r="AC46" s="175"/>
    </row>
    <row r="47" spans="1:29" ht="15" customHeight="1" thickBot="1" x14ac:dyDescent="0.25">
      <c r="A47" s="233"/>
      <c r="B47" s="234"/>
      <c r="C47" s="236"/>
      <c r="D47" s="236"/>
      <c r="E47" s="236"/>
      <c r="F47" s="236"/>
      <c r="G47" s="236"/>
      <c r="H47" s="236"/>
      <c r="I47" s="236"/>
      <c r="J47" s="221"/>
      <c r="K47" s="221"/>
      <c r="L47" s="240"/>
      <c r="M47" s="240"/>
      <c r="N47" s="241"/>
      <c r="AC47" s="175"/>
    </row>
    <row r="48" spans="1:29" ht="15" customHeight="1" thickBot="1" x14ac:dyDescent="0.25">
      <c r="A48" s="37"/>
      <c r="B48" s="37"/>
      <c r="C48" s="38"/>
      <c r="D48" s="38"/>
      <c r="E48" s="38"/>
      <c r="F48" s="38"/>
      <c r="G48" s="38"/>
      <c r="H48" s="38"/>
      <c r="I48" s="38"/>
      <c r="J48" s="39"/>
      <c r="K48" s="39"/>
      <c r="L48" s="40"/>
      <c r="M48" s="40"/>
      <c r="N48" s="40"/>
      <c r="AC48" s="175"/>
    </row>
    <row r="49" spans="1:32" ht="15" customHeight="1" thickTop="1" x14ac:dyDescent="0.2">
      <c r="A49" s="327" t="s">
        <v>47</v>
      </c>
      <c r="B49" s="328"/>
      <c r="C49" s="328"/>
      <c r="D49" s="328"/>
      <c r="E49" s="328"/>
      <c r="F49" s="328"/>
      <c r="G49" s="328"/>
      <c r="H49" s="328"/>
      <c r="I49" s="328"/>
      <c r="J49" s="328"/>
      <c r="K49" s="328"/>
      <c r="L49" s="328"/>
      <c r="M49" s="328"/>
      <c r="N49" s="329"/>
      <c r="AB49" s="94" t="s">
        <v>48</v>
      </c>
      <c r="AC49" s="175"/>
    </row>
    <row r="50" spans="1:32" ht="30" customHeight="1" x14ac:dyDescent="0.2">
      <c r="A50" s="330" t="s">
        <v>49</v>
      </c>
      <c r="B50" s="288"/>
      <c r="C50" s="289"/>
      <c r="D50" s="290"/>
      <c r="E50" s="290"/>
      <c r="F50" s="290"/>
      <c r="G50" s="290"/>
      <c r="H50" s="290"/>
      <c r="I50" s="290"/>
      <c r="J50" s="290"/>
      <c r="K50" s="290"/>
      <c r="L50" s="290"/>
      <c r="M50" s="290"/>
      <c r="N50" s="331"/>
      <c r="AB50" s="94">
        <f>G57/1440</f>
        <v>0</v>
      </c>
      <c r="AC50" s="175"/>
      <c r="AD50" s="94">
        <f>L57/60</f>
        <v>0</v>
      </c>
      <c r="AE50" s="94">
        <f>M57/60</f>
        <v>0</v>
      </c>
      <c r="AF50" s="94">
        <f>N57/60</f>
        <v>0</v>
      </c>
    </row>
    <row r="51" spans="1:32" ht="30" customHeight="1" x14ac:dyDescent="0.2">
      <c r="A51" s="330" t="s">
        <v>50</v>
      </c>
      <c r="B51" s="288"/>
      <c r="C51" s="289"/>
      <c r="D51" s="290"/>
      <c r="E51" s="290"/>
      <c r="F51" s="290"/>
      <c r="G51" s="290"/>
      <c r="H51" s="290"/>
      <c r="I51" s="290"/>
      <c r="J51" s="290"/>
      <c r="K51" s="290"/>
      <c r="L51" s="290"/>
      <c r="M51" s="290"/>
      <c r="N51" s="331"/>
      <c r="AB51" s="94" t="s">
        <v>51</v>
      </c>
      <c r="AC51" s="175"/>
    </row>
    <row r="52" spans="1:32" ht="30" customHeight="1" x14ac:dyDescent="0.2">
      <c r="A52" s="330" t="s">
        <v>52</v>
      </c>
      <c r="B52" s="288"/>
      <c r="C52" s="289"/>
      <c r="D52" s="290"/>
      <c r="E52" s="290"/>
      <c r="F52" s="290"/>
      <c r="G52" s="290"/>
      <c r="H52" s="290"/>
      <c r="I52" s="290"/>
      <c r="J52" s="290"/>
      <c r="K52" s="290"/>
      <c r="L52" s="290"/>
      <c r="M52" s="290"/>
      <c r="N52" s="331"/>
      <c r="AB52" s="94">
        <f>I57/1440/60</f>
        <v>0</v>
      </c>
      <c r="AC52" s="175"/>
    </row>
    <row r="53" spans="1:32" ht="15" customHeight="1" x14ac:dyDescent="0.2">
      <c r="A53" s="332" t="s">
        <v>53</v>
      </c>
      <c r="B53" s="297"/>
      <c r="C53" s="298" t="s">
        <v>54</v>
      </c>
      <c r="D53" s="299"/>
      <c r="E53" s="299"/>
      <c r="F53" s="299"/>
      <c r="G53" s="299"/>
      <c r="H53" s="299"/>
      <c r="I53" s="299"/>
      <c r="J53" s="299"/>
      <c r="K53" s="299"/>
      <c r="L53" s="299"/>
      <c r="M53" s="333"/>
      <c r="N53" s="45"/>
      <c r="AC53" s="175"/>
    </row>
    <row r="54" spans="1:32" ht="15" customHeight="1" x14ac:dyDescent="0.2">
      <c r="A54" s="330" t="s">
        <v>55</v>
      </c>
      <c r="B54" s="288"/>
      <c r="C54" s="334" t="s">
        <v>54</v>
      </c>
      <c r="D54" s="335"/>
      <c r="E54" s="335"/>
      <c r="F54" s="335"/>
      <c r="G54" s="335"/>
      <c r="H54" s="335"/>
      <c r="I54" s="335"/>
      <c r="J54" s="335"/>
      <c r="K54" s="335"/>
      <c r="L54" s="335"/>
      <c r="M54" s="335"/>
      <c r="N54" s="46"/>
      <c r="AB54" s="94" t="s">
        <v>56</v>
      </c>
      <c r="AC54" s="175"/>
    </row>
    <row r="55" spans="1:32" ht="15" customHeight="1" x14ac:dyDescent="0.2">
      <c r="A55" s="47"/>
      <c r="B55" s="48"/>
      <c r="C55" s="48"/>
      <c r="D55" s="48"/>
      <c r="E55" s="48"/>
      <c r="F55" s="48"/>
      <c r="G55" s="48"/>
      <c r="H55" s="48"/>
      <c r="I55" s="49"/>
      <c r="J55" s="50"/>
      <c r="K55" s="50"/>
      <c r="L55" s="51"/>
      <c r="M55" s="51"/>
      <c r="N55" s="52"/>
      <c r="AB55" s="94">
        <f>IF(C58="Select",6,IF(C58="Pre-difficulty Level 1 (Less Difficult)",0,IF(C58="Difficulty Level 1 (Less Difficult)",1,IF(C58="Difficulty Level 2 (Less Difficult)",2,IF(C58="Difficulty Level 3 (Less Difficult)",3,IF(C58="Difficulty Level 4 (Standard)",4,IF(C58="Difficulty Level 5+ (More Difficult)",5,"")))))))</f>
        <v>6</v>
      </c>
      <c r="AC55" s="175">
        <f>IF(AF55&lt;6,AF55,IF(AE55&lt;6,AE55,IF(AD55&lt;6,AD55,6)))</f>
        <v>6</v>
      </c>
      <c r="AD55" s="94">
        <f>IF(L58="",6,IF(L58="Pre",0,IF(L58=1,1,IF(L58=2,2,IF(L58=3,3,IF(L58=4,4,IF(L58="5+",5,"")))))))</f>
        <v>6</v>
      </c>
      <c r="AE55" s="94">
        <f>IF(M58="",6,IF(M58="Pre",0,IF(M58=1,1,IF(M58=2,2,IF(M58=3,3,IF(M58=4,4,IF(M58="5+",5,"")))))))</f>
        <v>6</v>
      </c>
      <c r="AF55" s="94">
        <f>IF(N58="",6,IF(N58="Pre",0,IF(N58=1,1,IF(N58=2,2,IF(N58=3,3,IF(N58=4,4,IF(N58="5+",5,"")))))))</f>
        <v>6</v>
      </c>
    </row>
    <row r="56" spans="1:32" ht="15" customHeight="1" x14ac:dyDescent="0.2">
      <c r="A56" s="336" t="s">
        <v>57</v>
      </c>
      <c r="B56" s="337"/>
      <c r="C56" s="337"/>
      <c r="D56" s="337"/>
      <c r="E56" s="337"/>
      <c r="F56" s="337"/>
      <c r="G56" s="337"/>
      <c r="H56" s="337"/>
      <c r="I56" s="337"/>
      <c r="J56" s="302" t="s">
        <v>11</v>
      </c>
      <c r="K56" s="302"/>
      <c r="L56" s="85" t="s">
        <v>27</v>
      </c>
      <c r="M56" s="85" t="s">
        <v>28</v>
      </c>
      <c r="N56" s="86" t="s">
        <v>29</v>
      </c>
      <c r="AB56" s="94" t="s">
        <v>58</v>
      </c>
      <c r="AC56" s="175"/>
    </row>
    <row r="57" spans="1:32" ht="15" customHeight="1" x14ac:dyDescent="0.2">
      <c r="A57" s="319" t="s">
        <v>59</v>
      </c>
      <c r="B57" s="283"/>
      <c r="C57" s="11"/>
      <c r="D57" s="11"/>
      <c r="E57" s="11"/>
      <c r="F57" s="12" t="s">
        <v>60</v>
      </c>
      <c r="G57" s="22"/>
      <c r="H57" s="13" t="s">
        <v>61</v>
      </c>
      <c r="I57" s="23"/>
      <c r="J57" s="26"/>
      <c r="K57" s="83"/>
      <c r="L57" s="183"/>
      <c r="M57" s="184"/>
      <c r="N57" s="185"/>
      <c r="AB57" s="94">
        <f>SUM(AB63+I61+I62)</f>
        <v>0</v>
      </c>
      <c r="AC57" s="175">
        <f>SUM(K60:K62)</f>
        <v>0</v>
      </c>
      <c r="AD57" s="94">
        <f>SUM(L60:L62)</f>
        <v>0</v>
      </c>
      <c r="AE57" s="94">
        <f>SUM(M60:M62)</f>
        <v>0</v>
      </c>
      <c r="AF57" s="94">
        <f>SUM(N60:N62)</f>
        <v>0</v>
      </c>
    </row>
    <row r="58" spans="1:32" ht="15" customHeight="1" x14ac:dyDescent="0.2">
      <c r="A58" s="319" t="s">
        <v>62</v>
      </c>
      <c r="B58" s="320"/>
      <c r="C58" s="321" t="s">
        <v>54</v>
      </c>
      <c r="D58" s="322"/>
      <c r="E58" s="322"/>
      <c r="F58" s="322"/>
      <c r="G58" s="322"/>
      <c r="H58" s="322"/>
      <c r="I58" s="323"/>
      <c r="J58" s="26"/>
      <c r="K58" s="171" t="str">
        <f>IF(AC55=6,"",IF(AB55=AC55,"",IF(AC55=5,"5+",IF(AC55=4,AC55,IF(AC55=3,AC55,IF(AC55=2,AC55,IF(AC55=1,AC55,IF(AC55=0,"Pre",""))))))))</f>
        <v/>
      </c>
      <c r="L58" s="90"/>
      <c r="M58" s="91"/>
      <c r="N58" s="92"/>
      <c r="AB58" s="94" t="s">
        <v>63</v>
      </c>
      <c r="AC58" s="175"/>
    </row>
    <row r="59" spans="1:32" ht="60" customHeight="1" x14ac:dyDescent="0.2">
      <c r="A59" s="324" t="s">
        <v>64</v>
      </c>
      <c r="B59" s="325"/>
      <c r="C59" s="211"/>
      <c r="D59" s="212"/>
      <c r="E59" s="212"/>
      <c r="F59" s="212"/>
      <c r="G59" s="212"/>
      <c r="H59" s="212"/>
      <c r="I59" s="213"/>
      <c r="J59" s="27"/>
      <c r="K59" s="84"/>
      <c r="L59" s="16"/>
      <c r="M59" s="14"/>
      <c r="N59" s="53"/>
      <c r="P59" s="2" t="s">
        <v>65</v>
      </c>
      <c r="AB59" s="94" t="str">
        <f>IF(I60="","",IF(I61="","",IF(I62="","",IF(AB57&gt;-1,AB57,""))))</f>
        <v/>
      </c>
      <c r="AC59" s="175" t="str">
        <f>IF(K60="","",IF(K61="","",IF(K62="","",IF(AC57&gt;-1,AC57,""))))</f>
        <v/>
      </c>
      <c r="AD59" s="94" t="str">
        <f>IF(L60="","",IF(L61="","",IF(L62="","",IF(AD57&gt;-1,AD57,""))))</f>
        <v/>
      </c>
      <c r="AE59" s="94" t="str">
        <f>IF(M60="","",IF(M61="","",IF(M62="","",IF(AE57&gt;-1,AE57,""))))</f>
        <v/>
      </c>
      <c r="AF59" s="94" t="str">
        <f>IF(N60="","",IF(N61="","",IF(N62="","",IF(AF57&gt;-1,AF57,""))))</f>
        <v/>
      </c>
    </row>
    <row r="60" spans="1:32" ht="85" customHeight="1" x14ac:dyDescent="0.2">
      <c r="A60" s="326" t="str">
        <f>IF(C58="Select",Pulldown!D5,IF(C58="Pre-difficulty Level 1 (Less Difficult)",Pulldown!D2,IF(C58="Difficulty Level 1 (Less Difficult)",Pulldown!D3,IF(C58="Difficulty Level 2 (Less Difficult)",Pulldown!D4,Pulldown!D5))))</f>
        <v xml:space="preserve">Grid 1: Technical control - Technique </v>
      </c>
      <c r="B60" s="281"/>
      <c r="C60" s="305"/>
      <c r="D60" s="306"/>
      <c r="E60" s="306"/>
      <c r="F60" s="306"/>
      <c r="G60" s="306"/>
      <c r="H60" s="307"/>
      <c r="I60" s="24"/>
      <c r="J60" s="28" t="s">
        <v>66</v>
      </c>
      <c r="K60" s="151" t="str">
        <f>IF(AND(AC55=6,I60=AB63),"",IF(AB55&lt;&gt;AC55,AC63,IF(I60=AC63,"",AC63)))</f>
        <v/>
      </c>
      <c r="L60" s="152"/>
      <c r="M60" s="153"/>
      <c r="N60" s="154"/>
      <c r="P60" s="257"/>
      <c r="Q60" s="258"/>
      <c r="R60" s="258"/>
      <c r="S60" s="259"/>
      <c r="AB60" s="94" t="s">
        <v>67</v>
      </c>
      <c r="AC60" s="175"/>
    </row>
    <row r="61" spans="1:32" ht="85" customHeight="1" x14ac:dyDescent="0.2">
      <c r="A61" s="303" t="s">
        <v>68</v>
      </c>
      <c r="B61" s="304"/>
      <c r="C61" s="305"/>
      <c r="D61" s="306"/>
      <c r="E61" s="306"/>
      <c r="F61" s="306"/>
      <c r="G61" s="306"/>
      <c r="H61" s="307"/>
      <c r="I61" s="24"/>
      <c r="J61" s="29" t="s">
        <v>66</v>
      </c>
      <c r="K61" s="151" t="str">
        <f>IF(AC55=6,"",IF(AB55=AC55,"",I61))</f>
        <v/>
      </c>
      <c r="L61" s="152"/>
      <c r="M61" s="153"/>
      <c r="N61" s="154"/>
      <c r="P61" s="260"/>
      <c r="Q61" s="261"/>
      <c r="R61" s="261"/>
      <c r="S61" s="262"/>
      <c r="T61" s="5"/>
      <c r="AB61" s="94" t="str">
        <f>IF(AB59="","",IF(AB55=6,"",IF(AB59=0,0,IF(AB55&lt;4,VLOOKUP(AB59,'Levels Grid'!A:D,1,0),IF(AB55=4,VLOOKUP(AB59,'Levels Grid'!A:D,3,0),IF(AB55=5,VLOOKUP(AB59,'Levels Grid'!A:D,4,0),))))))</f>
        <v/>
      </c>
      <c r="AC61" s="175" t="str">
        <f>IF(AC59="","",IF(AC55=6,"",IF(AC59=0,0,IF(AC55&lt;4,VLOOKUP(AC59,'Levels Grid'!A:D,1,0),IF(AC55=4,VLOOKUP(AC59,'Levels Grid'!A:D,3,0),IF(AC55=5,VLOOKUP(AC59,'Levels Grid'!A:D,4,0),))))))</f>
        <v/>
      </c>
      <c r="AD61" s="94" t="str">
        <f>IF(AD59="","",IF(AD55=6,"",IF(AD59=0,0,IF(AD55&lt;4,VLOOKUP(AD59,'Levels Grid'!A:D,1,0),IF(AD55=4,VLOOKUP(AD59,'Levels Grid'!A:D,3,0),IF(AD55=5,VLOOKUP(AD59,'Levels Grid'!A:D,4,0),))))))</f>
        <v/>
      </c>
      <c r="AE61" s="94" t="str">
        <f>IF(AE59="","",IF(AE55=6,"",IF(AE59=0,0,IF(AE55&lt;4,VLOOKUP(AE59,'Levels Grid'!A:D,1,0),IF(AE55=4,VLOOKUP(AE59,'Levels Grid'!A:D,3,0),IF(AE55=5,VLOOKUP(AE59,'Levels Grid'!A:D,4,0),))))))</f>
        <v/>
      </c>
      <c r="AF61" s="94" t="str">
        <f>IF(AF59="","",IF(AF55=6,"",IF(AF59=0,0,IF(AF55&lt;4,VLOOKUP(AF59,'Levels Grid'!A:D,1,0),IF(AF55=4,VLOOKUP(AF59,'Levels Grid'!A:D,3,0),IF(AF55=5,VLOOKUP(AF59,'Levels Grid'!A:D,4,0),))))))</f>
        <v/>
      </c>
    </row>
    <row r="62" spans="1:32" ht="85" customHeight="1" x14ac:dyDescent="0.2">
      <c r="A62" s="303" t="s">
        <v>69</v>
      </c>
      <c r="B62" s="304"/>
      <c r="C62" s="305"/>
      <c r="D62" s="306"/>
      <c r="E62" s="306"/>
      <c r="F62" s="306"/>
      <c r="G62" s="306"/>
      <c r="H62" s="307"/>
      <c r="I62" s="24"/>
      <c r="J62" s="29" t="s">
        <v>66</v>
      </c>
      <c r="K62" s="151" t="str">
        <f>IF(AC55=6,"",IF(AB55=AC55,"",I62))</f>
        <v/>
      </c>
      <c r="L62" s="152"/>
      <c r="M62" s="153"/>
      <c r="N62" s="154"/>
      <c r="P62" s="260"/>
      <c r="Q62" s="261"/>
      <c r="R62" s="261"/>
      <c r="S62" s="262"/>
      <c r="AA62" s="175"/>
      <c r="AB62" s="175" t="s">
        <v>70</v>
      </c>
      <c r="AC62" s="175" t="s">
        <v>70</v>
      </c>
      <c r="AD62" s="179" t="str">
        <f>IF(AC61&lt;&gt;"",AC61,IF(AC80&lt;&gt;"",AB61,AC61))</f>
        <v/>
      </c>
      <c r="AE62" s="94" t="s">
        <v>71</v>
      </c>
    </row>
    <row r="63" spans="1:32" ht="15" customHeight="1" x14ac:dyDescent="0.2">
      <c r="A63" s="308" t="s">
        <v>72</v>
      </c>
      <c r="B63" s="309"/>
      <c r="C63" s="309"/>
      <c r="D63" s="309"/>
      <c r="E63" s="309"/>
      <c r="F63" s="309"/>
      <c r="G63" s="309"/>
      <c r="H63" s="310"/>
      <c r="I63" s="149" t="str">
        <f>AB59</f>
        <v/>
      </c>
      <c r="J63" s="29" t="s">
        <v>73</v>
      </c>
      <c r="K63" s="155" t="str">
        <f>AC59</f>
        <v/>
      </c>
      <c r="L63" s="156" t="str">
        <f>AD59</f>
        <v/>
      </c>
      <c r="M63" s="157" t="str">
        <f>AE59</f>
        <v/>
      </c>
      <c r="N63" s="158" t="str">
        <f>AF59</f>
        <v/>
      </c>
      <c r="P63" s="260"/>
      <c r="Q63" s="261"/>
      <c r="R63" s="261"/>
      <c r="S63" s="262"/>
      <c r="AA63" s="175"/>
      <c r="AB63" s="175">
        <f>IF(AB55=6,I60,IF(AB55&gt;2,I60,IF(AB55=2,AB64,IF(AB55=1,AB65,IF(AB55=0,AB66,"")))))</f>
        <v>0</v>
      </c>
      <c r="AC63" s="175">
        <f>IF(AC55=6,AB63,IF(AC55&gt;AB55,AB63,IF(AC55&gt;2,AB66,IF(AC55=2,AC64,IF(AC55=1,AC65,IF(AC55=0,AC66,""))))))</f>
        <v>0</v>
      </c>
    </row>
    <row r="64" spans="1:32" ht="30" customHeight="1" x14ac:dyDescent="0.2">
      <c r="A64" s="311" t="s">
        <v>74</v>
      </c>
      <c r="B64" s="312"/>
      <c r="C64" s="312"/>
      <c r="D64" s="312"/>
      <c r="E64" s="312"/>
      <c r="F64" s="312"/>
      <c r="G64" s="312"/>
      <c r="H64" s="313"/>
      <c r="I64" s="150" t="str">
        <f>AB61</f>
        <v/>
      </c>
      <c r="J64" s="29" t="s">
        <v>75</v>
      </c>
      <c r="K64" s="159" t="str">
        <f>AC61</f>
        <v/>
      </c>
      <c r="L64" s="160" t="str">
        <f>AD61</f>
        <v/>
      </c>
      <c r="M64" s="161" t="str">
        <f>AE61</f>
        <v/>
      </c>
      <c r="N64" s="162" t="str">
        <f>AF61</f>
        <v/>
      </c>
      <c r="P64" s="260"/>
      <c r="Q64" s="261"/>
      <c r="R64" s="261"/>
      <c r="S64" s="262"/>
      <c r="AA64" s="175" t="s">
        <v>76</v>
      </c>
      <c r="AB64" s="175">
        <f>IF(AND(AB55=2,I60&gt;5),6,I60)</f>
        <v>0</v>
      </c>
      <c r="AC64" s="175">
        <f>IF(AND(AC55=2,I60&gt;5),6,I60)</f>
        <v>0</v>
      </c>
    </row>
    <row r="65" spans="1:32" ht="15" customHeight="1" x14ac:dyDescent="0.2">
      <c r="A65" s="54" t="s">
        <v>77</v>
      </c>
      <c r="B65" s="55"/>
      <c r="C65" s="56"/>
      <c r="D65" s="56"/>
      <c r="E65" s="56"/>
      <c r="F65" s="56"/>
      <c r="G65" s="57" t="s">
        <v>78</v>
      </c>
      <c r="H65" s="58"/>
      <c r="I65" s="58"/>
      <c r="J65" s="58"/>
      <c r="K65" s="58"/>
      <c r="L65" s="58"/>
      <c r="M65" s="58"/>
      <c r="N65" s="59"/>
      <c r="P65" s="260"/>
      <c r="Q65" s="261"/>
      <c r="R65" s="261"/>
      <c r="S65" s="262"/>
      <c r="AA65" s="175" t="s">
        <v>79</v>
      </c>
      <c r="AB65" s="175">
        <f>IF(AND(AB55=1,I60&gt;3),4,I60)</f>
        <v>0</v>
      </c>
      <c r="AC65" s="175">
        <f>IF(AND(AC55=1,I60&gt;3),4,I60)</f>
        <v>0</v>
      </c>
    </row>
    <row r="66" spans="1:32" ht="165" customHeight="1" thickBot="1" x14ac:dyDescent="0.25">
      <c r="A66" s="314"/>
      <c r="B66" s="315"/>
      <c r="C66" s="315"/>
      <c r="D66" s="315"/>
      <c r="E66" s="315"/>
      <c r="F66" s="316"/>
      <c r="G66" s="317"/>
      <c r="H66" s="315"/>
      <c r="I66" s="315"/>
      <c r="J66" s="315"/>
      <c r="K66" s="315"/>
      <c r="L66" s="315"/>
      <c r="M66" s="315"/>
      <c r="N66" s="318"/>
      <c r="P66" s="263"/>
      <c r="Q66" s="264"/>
      <c r="R66" s="264"/>
      <c r="S66" s="265"/>
      <c r="AA66" s="175" t="s">
        <v>80</v>
      </c>
      <c r="AB66" s="175">
        <f>IF(AND(AB55=0,I60&gt;1),2,I60)</f>
        <v>0</v>
      </c>
      <c r="AC66" s="175">
        <f>IF(AND(AC55=0,I60&gt;1),2,I60)</f>
        <v>0</v>
      </c>
    </row>
    <row r="67" spans="1:32" ht="15" customHeight="1" thickTop="1" thickBot="1" x14ac:dyDescent="0.25">
      <c r="A67" s="187"/>
      <c r="B67" s="187"/>
      <c r="C67" s="187"/>
      <c r="D67" s="187"/>
      <c r="E67" s="187"/>
      <c r="F67" s="187"/>
      <c r="G67" s="187"/>
      <c r="H67" s="187"/>
      <c r="I67" s="187"/>
      <c r="J67" s="187"/>
      <c r="K67" s="187"/>
      <c r="L67" s="187"/>
      <c r="M67" s="187"/>
      <c r="N67" s="187"/>
      <c r="P67" s="30"/>
      <c r="Q67" s="30"/>
      <c r="R67" s="30"/>
      <c r="S67" s="30"/>
      <c r="AA67" s="175"/>
      <c r="AB67" s="175"/>
      <c r="AC67" s="175"/>
    </row>
    <row r="68" spans="1:32" ht="15" customHeight="1" x14ac:dyDescent="0.2">
      <c r="A68" s="284" t="s">
        <v>81</v>
      </c>
      <c r="B68" s="285"/>
      <c r="C68" s="285"/>
      <c r="D68" s="285"/>
      <c r="E68" s="285"/>
      <c r="F68" s="285"/>
      <c r="G68" s="285"/>
      <c r="H68" s="285"/>
      <c r="I68" s="285"/>
      <c r="J68" s="285"/>
      <c r="K68" s="285"/>
      <c r="L68" s="285"/>
      <c r="M68" s="285"/>
      <c r="N68" s="286"/>
      <c r="AB68" s="94" t="s">
        <v>48</v>
      </c>
      <c r="AC68" s="175"/>
    </row>
    <row r="69" spans="1:32" ht="30" customHeight="1" x14ac:dyDescent="0.2">
      <c r="A69" s="287" t="s">
        <v>49</v>
      </c>
      <c r="B69" s="288"/>
      <c r="C69" s="289"/>
      <c r="D69" s="290"/>
      <c r="E69" s="290"/>
      <c r="F69" s="290"/>
      <c r="G69" s="290"/>
      <c r="H69" s="290"/>
      <c r="I69" s="290"/>
      <c r="J69" s="290"/>
      <c r="K69" s="290"/>
      <c r="L69" s="290"/>
      <c r="M69" s="290"/>
      <c r="N69" s="291"/>
      <c r="AB69" s="94">
        <f>G76/1440</f>
        <v>0</v>
      </c>
      <c r="AC69" s="175"/>
      <c r="AD69" s="94">
        <f>L76/60</f>
        <v>0</v>
      </c>
      <c r="AE69" s="94">
        <f>M76/60</f>
        <v>0</v>
      </c>
      <c r="AF69" s="94">
        <f>N76/60</f>
        <v>0</v>
      </c>
    </row>
    <row r="70" spans="1:32" ht="30" customHeight="1" x14ac:dyDescent="0.2">
      <c r="A70" s="287" t="s">
        <v>50</v>
      </c>
      <c r="B70" s="288"/>
      <c r="C70" s="290"/>
      <c r="D70" s="290"/>
      <c r="E70" s="290"/>
      <c r="F70" s="290"/>
      <c r="G70" s="290"/>
      <c r="H70" s="290"/>
      <c r="I70" s="290"/>
      <c r="J70" s="290"/>
      <c r="K70" s="290"/>
      <c r="L70" s="290"/>
      <c r="M70" s="290"/>
      <c r="N70" s="291"/>
      <c r="AB70" s="94" t="s">
        <v>51</v>
      </c>
      <c r="AC70" s="175"/>
    </row>
    <row r="71" spans="1:32" ht="30" customHeight="1" x14ac:dyDescent="0.2">
      <c r="A71" s="287" t="s">
        <v>52</v>
      </c>
      <c r="B71" s="288"/>
      <c r="C71" s="289"/>
      <c r="D71" s="290"/>
      <c r="E71" s="292"/>
      <c r="F71" s="15" t="s">
        <v>82</v>
      </c>
      <c r="G71" s="293"/>
      <c r="H71" s="294"/>
      <c r="I71" s="294"/>
      <c r="J71" s="294"/>
      <c r="K71" s="294"/>
      <c r="L71" s="294"/>
      <c r="M71" s="294"/>
      <c r="N71" s="295"/>
      <c r="AB71" s="94">
        <f>I76/1440/60</f>
        <v>0</v>
      </c>
      <c r="AC71" s="175"/>
    </row>
    <row r="72" spans="1:32" ht="15" customHeight="1" x14ac:dyDescent="0.2">
      <c r="A72" s="296" t="s">
        <v>53</v>
      </c>
      <c r="B72" s="297"/>
      <c r="C72" s="298" t="s">
        <v>54</v>
      </c>
      <c r="D72" s="299"/>
      <c r="E72" s="299"/>
      <c r="F72" s="299"/>
      <c r="G72" s="299"/>
      <c r="H72" s="299"/>
      <c r="I72" s="299"/>
      <c r="J72" s="299"/>
      <c r="K72" s="299"/>
      <c r="L72" s="299"/>
      <c r="M72" s="299"/>
      <c r="N72" s="72"/>
      <c r="AC72" s="175"/>
    </row>
    <row r="73" spans="1:32" ht="15" customHeight="1" x14ac:dyDescent="0.2">
      <c r="A73" s="287" t="s">
        <v>55</v>
      </c>
      <c r="B73" s="288"/>
      <c r="C73" s="298" t="s">
        <v>54</v>
      </c>
      <c r="D73" s="299"/>
      <c r="E73" s="299"/>
      <c r="F73" s="299"/>
      <c r="G73" s="299"/>
      <c r="H73" s="299"/>
      <c r="I73" s="299"/>
      <c r="J73" s="299"/>
      <c r="K73" s="299"/>
      <c r="L73" s="299"/>
      <c r="M73" s="299"/>
      <c r="N73" s="73"/>
      <c r="AB73" s="94" t="s">
        <v>56</v>
      </c>
      <c r="AC73" s="175"/>
    </row>
    <row r="74" spans="1:32" ht="15" customHeight="1" x14ac:dyDescent="0.2">
      <c r="A74" s="66"/>
      <c r="I74" s="74"/>
      <c r="J74" s="74"/>
      <c r="K74" s="74"/>
      <c r="L74" s="74"/>
      <c r="M74" s="74"/>
      <c r="N74" s="75"/>
      <c r="AB74" s="94">
        <f>IF(C77="Select",6,IF(C77="Pre-difficulty Level 1 (Less Difficult)",0,IF(C77="Difficulty Level 1 (Less Difficult)",1,IF(C77="Difficulty Level 2 (Less Difficult)",2,IF(C77="Difficulty Level 3 (Less Difficult)",3,IF(C77="Difficulty Level 4 (Standard)",4,IF(C77="Difficulty Level 5+ (More Difficult)",5,"")))))))</f>
        <v>6</v>
      </c>
      <c r="AC74" s="175">
        <f>IF(AF74&lt;6,AF74,IF(AE74&lt;6,AE74,IF(AD74&lt;6,AD74,6)))</f>
        <v>6</v>
      </c>
      <c r="AD74" s="94">
        <f>IF(L77="",6,IF(L77="Pre",0,IF(L77=1,1,IF(L77=2,2,IF(L77=3,3,IF(L77=4,4,IF(L77="5+",5,"")))))))</f>
        <v>6</v>
      </c>
      <c r="AE74" s="94">
        <f>IF(M77="",6,IF(M77="Pre",0,IF(M77=1,1,IF(M77=2,2,IF(M77=3,3,IF(M77=4,4,IF(M77="5+",5,"")))))))</f>
        <v>6</v>
      </c>
      <c r="AF74" s="94">
        <f>IF(N77="",6,IF(N77="Pre",0,IF(N77=1,1,IF(N77=2,2,IF(N77=3,3,IF(N77=4,4,IF(N77="5+",5,"")))))))</f>
        <v>6</v>
      </c>
    </row>
    <row r="75" spans="1:32" ht="15" customHeight="1" x14ac:dyDescent="0.2">
      <c r="A75" s="300" t="s">
        <v>57</v>
      </c>
      <c r="B75" s="301"/>
      <c r="C75" s="301"/>
      <c r="D75" s="301"/>
      <c r="E75" s="301"/>
      <c r="F75" s="301"/>
      <c r="G75" s="301"/>
      <c r="H75" s="301"/>
      <c r="I75" s="301"/>
      <c r="J75" s="302" t="s">
        <v>11</v>
      </c>
      <c r="K75" s="302"/>
      <c r="L75" s="87" t="s">
        <v>27</v>
      </c>
      <c r="M75" s="87" t="s">
        <v>28</v>
      </c>
      <c r="N75" s="88" t="s">
        <v>29</v>
      </c>
      <c r="AB75" s="94" t="s">
        <v>58</v>
      </c>
      <c r="AC75" s="175"/>
    </row>
    <row r="76" spans="1:32" ht="15" customHeight="1" x14ac:dyDescent="0.2">
      <c r="A76" s="282" t="s">
        <v>59</v>
      </c>
      <c r="B76" s="283"/>
      <c r="C76" s="11"/>
      <c r="D76" s="11"/>
      <c r="E76" s="11"/>
      <c r="F76" s="12" t="s">
        <v>60</v>
      </c>
      <c r="G76" s="22"/>
      <c r="H76" s="13" t="s">
        <v>61</v>
      </c>
      <c r="I76" s="23"/>
      <c r="J76" s="76"/>
      <c r="K76" s="76"/>
      <c r="L76" s="183"/>
      <c r="M76" s="184"/>
      <c r="N76" s="186"/>
      <c r="AB76" s="94">
        <f>SUM(AB86+I80+I81)</f>
        <v>0</v>
      </c>
      <c r="AC76" s="175">
        <f>SUM(K79:K81)</f>
        <v>0</v>
      </c>
      <c r="AD76" s="94">
        <f>SUM(L79:L81)</f>
        <v>0</v>
      </c>
      <c r="AE76" s="94">
        <f>SUM(M79:M81)</f>
        <v>0</v>
      </c>
      <c r="AF76" s="94">
        <f>SUM(N79:N81)</f>
        <v>0</v>
      </c>
    </row>
    <row r="77" spans="1:32" ht="15" customHeight="1" x14ac:dyDescent="0.2">
      <c r="A77" s="206" t="s">
        <v>62</v>
      </c>
      <c r="B77" s="207"/>
      <c r="C77" s="208" t="s">
        <v>54</v>
      </c>
      <c r="D77" s="208"/>
      <c r="E77" s="208"/>
      <c r="F77" s="208"/>
      <c r="G77" s="208"/>
      <c r="H77" s="208"/>
      <c r="I77" s="208"/>
      <c r="J77" s="76"/>
      <c r="K77" s="171" t="str">
        <f>IF(AC74=6,"",IF(AB74=AC74,"",IF(AC74=5,"5+",IF(AC74=4,AC74,IF(AC74=3,AC74,IF(AC74=2,AC74,IF(AC74=1,AC74,IF(AC74=0,"Pre",""))))))))</f>
        <v/>
      </c>
      <c r="L77" s="90"/>
      <c r="M77" s="91"/>
      <c r="N77" s="93"/>
      <c r="AB77" s="94" t="s">
        <v>63</v>
      </c>
      <c r="AC77" s="175"/>
    </row>
    <row r="78" spans="1:32" ht="60" customHeight="1" x14ac:dyDescent="0.2">
      <c r="A78" s="209" t="s">
        <v>64</v>
      </c>
      <c r="B78" s="210"/>
      <c r="C78" s="211"/>
      <c r="D78" s="212"/>
      <c r="E78" s="212"/>
      <c r="F78" s="212"/>
      <c r="G78" s="212"/>
      <c r="H78" s="212"/>
      <c r="I78" s="213"/>
      <c r="J78" s="76"/>
      <c r="K78" s="76"/>
      <c r="L78" s="16"/>
      <c r="M78" s="16"/>
      <c r="N78" s="77"/>
      <c r="P78" s="2" t="s">
        <v>65</v>
      </c>
      <c r="AB78" s="94" t="str">
        <f>IF(I79="","",IF(I80="","",IF(I81="","",IF(AB76&gt;-1,AB76,""))))</f>
        <v/>
      </c>
      <c r="AC78" s="175" t="str">
        <f>IF(K79="","",IF(K80="","",IF(K81="","",IF(AC76&gt;-1,AC76,""))))</f>
        <v/>
      </c>
      <c r="AD78" s="94" t="str">
        <f>IF(L79="","",IF(L80="","",IF(L81="","",IF(AD76&gt;-1,AD76,""))))</f>
        <v/>
      </c>
      <c r="AE78" s="94" t="str">
        <f>IF(M79="","",IF(M80="","",IF(M81="","",IF(AE76&gt;-1,AE76,""))))</f>
        <v/>
      </c>
      <c r="AF78" s="94" t="str">
        <f>IF(N79="","",IF(N80="","",IF(N81="","",IF(AF76&gt;-1,AF76,""))))</f>
        <v/>
      </c>
    </row>
    <row r="79" spans="1:32" ht="85" customHeight="1" x14ac:dyDescent="0.2">
      <c r="A79" s="280" t="str">
        <f>IF(C77="Select",Pulldown!D5,IF(C77="Pre-difficulty Level 1 (Less Difficult)",Pulldown!D2,IF(C77="Difficulty Level 1 (Less Difficult)",Pulldown!D3,IF(C77="Difficulty Level 2 (Less Difficult)",Pulldown!D4,Pulldown!D5))))</f>
        <v xml:space="preserve">Grid 1: Technical control - Technique </v>
      </c>
      <c r="B79" s="281"/>
      <c r="C79" s="211"/>
      <c r="D79" s="212"/>
      <c r="E79" s="212"/>
      <c r="F79" s="212"/>
      <c r="G79" s="212"/>
      <c r="H79" s="213"/>
      <c r="I79" s="25"/>
      <c r="J79" s="28" t="s">
        <v>66</v>
      </c>
      <c r="K79" s="151" t="str">
        <f>IF(AND(AC74=6,I79=AB86),"",IF(AB74&lt;&gt;AC74,AC86,IF(I79=AC86,"",AC86)))</f>
        <v/>
      </c>
      <c r="L79" s="163"/>
      <c r="M79" s="164"/>
      <c r="N79" s="165"/>
      <c r="P79" s="257"/>
      <c r="Q79" s="258"/>
      <c r="R79" s="258"/>
      <c r="S79" s="259"/>
      <c r="AB79" s="94" t="s">
        <v>67</v>
      </c>
      <c r="AC79" s="175"/>
    </row>
    <row r="80" spans="1:32" ht="85" customHeight="1" x14ac:dyDescent="0.2">
      <c r="A80" s="266" t="s">
        <v>68</v>
      </c>
      <c r="B80" s="267"/>
      <c r="C80" s="211"/>
      <c r="D80" s="212"/>
      <c r="E80" s="212"/>
      <c r="F80" s="212"/>
      <c r="G80" s="212"/>
      <c r="H80" s="213"/>
      <c r="I80" s="25"/>
      <c r="J80" s="29" t="s">
        <v>66</v>
      </c>
      <c r="K80" s="151" t="str">
        <f>IF(AC74=6,"",IF(AB74=AC74,"",I80))</f>
        <v/>
      </c>
      <c r="L80" s="163"/>
      <c r="M80" s="164"/>
      <c r="N80" s="165"/>
      <c r="P80" s="260"/>
      <c r="Q80" s="261"/>
      <c r="R80" s="261"/>
      <c r="S80" s="262"/>
      <c r="AB80" s="94" t="str">
        <f>IF(AB78="","",IF(AB74=6,"",IF(AB78=0,0,IF(AB74&lt;4,VLOOKUP(AB78,'Levels Grid'!A:D,1,0),IF(AB74=4,VLOOKUP(AB78,'Levels Grid'!A:D,3,0),IF(AB74=5,VLOOKUP(AB78,'Levels Grid'!A:D,4,0),))))))</f>
        <v/>
      </c>
      <c r="AC80" s="175" t="str">
        <f>IF(AC78="","",IF(AC74=6,"",IF(AC78=0,0,IF(AC74&lt;4,VLOOKUP(AC78,'Levels Grid'!A:D,1,0),IF(AC74=4,VLOOKUP(AC78,'Levels Grid'!A:D,3,0),IF(AC74=5,VLOOKUP(AC78,'Levels Grid'!A:D,4,0),))))))</f>
        <v/>
      </c>
      <c r="AD80" s="94" t="str">
        <f>IF(AD78="","",IF(AD74=6,"",IF(AD78=0,0,IF(AD74&lt;4,VLOOKUP(AD78,'Levels Grid'!A:D,1,0),IF(AD74=4,VLOOKUP(AD78,'Levels Grid'!A:D,3,0),IF(AD74=5,VLOOKUP(AD78,'Levels Grid'!A:D,4,0),))))))</f>
        <v/>
      </c>
      <c r="AE80" s="94" t="str">
        <f>IF(AE78="","",IF(AE74=6,"",IF(AE78=0,0,IF(AE74&lt;4,VLOOKUP(AE78,'Levels Grid'!A:D,1,0),IF(AE74=4,VLOOKUP(AE78,'Levels Grid'!A:D,3,0),IF(AE74=5,VLOOKUP(AE78,'Levels Grid'!A:D,4,0),))))))</f>
        <v/>
      </c>
      <c r="AF80" s="94" t="str">
        <f>IF(AF78="","",IF(AF74=6,"",IF(AF78=0,0,IF(AF74&lt;4,VLOOKUP(AF78,'Levels Grid'!A:D,1,0),IF(AF74=4,VLOOKUP(AF78,'Levels Grid'!A:D,3,0),IF(AF74=5,VLOOKUP(AF78,'Levels Grid'!A:D,4,0),))))))</f>
        <v/>
      </c>
    </row>
    <row r="81" spans="1:32" ht="85" customHeight="1" x14ac:dyDescent="0.2">
      <c r="A81" s="266" t="s">
        <v>69</v>
      </c>
      <c r="B81" s="267"/>
      <c r="C81" s="268"/>
      <c r="D81" s="269"/>
      <c r="E81" s="269"/>
      <c r="F81" s="269"/>
      <c r="G81" s="269"/>
      <c r="H81" s="270"/>
      <c r="I81" s="24"/>
      <c r="J81" s="29" t="s">
        <v>66</v>
      </c>
      <c r="K81" s="151" t="str">
        <f>IF(AC74=6,"",IF(AB74=AC74,"",I81))</f>
        <v/>
      </c>
      <c r="L81" s="166"/>
      <c r="M81" s="167"/>
      <c r="N81" s="168"/>
      <c r="P81" s="260"/>
      <c r="Q81" s="261"/>
      <c r="R81" s="261"/>
      <c r="S81" s="262"/>
      <c r="AB81" s="94" t="s">
        <v>10</v>
      </c>
      <c r="AC81" s="175"/>
      <c r="AD81" s="179" t="str">
        <f>IF(AC80&lt;&gt;"",AC80,IF(AC61&lt;&gt;"",AB80,AC80))</f>
        <v/>
      </c>
      <c r="AE81" s="94" t="s">
        <v>71</v>
      </c>
    </row>
    <row r="82" spans="1:32" ht="15" customHeight="1" x14ac:dyDescent="0.2">
      <c r="A82" s="271" t="s">
        <v>72</v>
      </c>
      <c r="B82" s="272"/>
      <c r="C82" s="272"/>
      <c r="D82" s="272"/>
      <c r="E82" s="272"/>
      <c r="F82" s="272"/>
      <c r="G82" s="272"/>
      <c r="H82" s="272"/>
      <c r="I82" s="149" t="str">
        <f>AB78</f>
        <v/>
      </c>
      <c r="J82" s="29" t="s">
        <v>73</v>
      </c>
      <c r="K82" s="155" t="str">
        <f>AC78</f>
        <v/>
      </c>
      <c r="L82" s="156" t="str">
        <f>AD78</f>
        <v/>
      </c>
      <c r="M82" s="157" t="str">
        <f>AE78</f>
        <v/>
      </c>
      <c r="N82" s="169" t="str">
        <f>AF78</f>
        <v/>
      </c>
      <c r="P82" s="260"/>
      <c r="Q82" s="261"/>
      <c r="R82" s="261"/>
      <c r="S82" s="262"/>
      <c r="AB82" s="94" t="e">
        <f>AB61+AB80</f>
        <v>#VALUE!</v>
      </c>
      <c r="AC82" s="175" t="e">
        <f>AC61+AC80</f>
        <v>#VALUE!</v>
      </c>
      <c r="AD82" s="94" t="e">
        <f>AD61+AD80</f>
        <v>#VALUE!</v>
      </c>
      <c r="AE82" s="94" t="e">
        <f>AE61+AE80</f>
        <v>#VALUE!</v>
      </c>
      <c r="AF82" s="94" t="e">
        <f>AF61+AF80</f>
        <v>#VALUE!</v>
      </c>
    </row>
    <row r="83" spans="1:32" ht="30" customHeight="1" x14ac:dyDescent="0.2">
      <c r="A83" s="273" t="s">
        <v>74</v>
      </c>
      <c r="B83" s="274"/>
      <c r="C83" s="274"/>
      <c r="D83" s="274"/>
      <c r="E83" s="274"/>
      <c r="F83" s="274"/>
      <c r="G83" s="274"/>
      <c r="H83" s="274"/>
      <c r="I83" s="150" t="str">
        <f>AB80</f>
        <v/>
      </c>
      <c r="J83" s="29" t="s">
        <v>75</v>
      </c>
      <c r="K83" s="159" t="str">
        <f>AC80</f>
        <v/>
      </c>
      <c r="L83" s="160" t="str">
        <f>AD80</f>
        <v/>
      </c>
      <c r="M83" s="161" t="str">
        <f>AE80</f>
        <v/>
      </c>
      <c r="N83" s="170" t="str">
        <f>AF80</f>
        <v/>
      </c>
      <c r="P83" s="260"/>
      <c r="Q83" s="261"/>
      <c r="R83" s="261"/>
      <c r="S83" s="262"/>
      <c r="AB83" s="94" t="str">
        <f>IF(AB61="","",IF(AB80="","",AB82))</f>
        <v/>
      </c>
      <c r="AC83" s="179" t="str">
        <f>IF(AD62="","",AC84)</f>
        <v/>
      </c>
      <c r="AD83" s="94" t="str">
        <f>IF(AD61="","",IF(AD80="","",AD82))</f>
        <v/>
      </c>
      <c r="AE83" s="94" t="str">
        <f>IF(AE61="","",IF(AE80="","",AE82))</f>
        <v/>
      </c>
      <c r="AF83" s="94" t="str">
        <f>IF(AF61="","",IF(AF80="","",AF82))</f>
        <v/>
      </c>
    </row>
    <row r="84" spans="1:32" x14ac:dyDescent="0.2">
      <c r="A84" s="78" t="s">
        <v>77</v>
      </c>
      <c r="B84" s="55"/>
      <c r="C84" s="56"/>
      <c r="D84" s="56"/>
      <c r="E84" s="56"/>
      <c r="F84" s="56"/>
      <c r="G84" s="57" t="s">
        <v>78</v>
      </c>
      <c r="H84" s="17"/>
      <c r="I84" s="17"/>
      <c r="J84" s="17"/>
      <c r="K84" s="17"/>
      <c r="L84" s="17"/>
      <c r="M84" s="17"/>
      <c r="N84" s="79"/>
      <c r="P84" s="260"/>
      <c r="Q84" s="261"/>
      <c r="R84" s="261"/>
      <c r="S84" s="262"/>
      <c r="AC84" s="179" t="e">
        <f>AD62+AD81</f>
        <v>#VALUE!</v>
      </c>
      <c r="AD84" s="179" t="s">
        <v>83</v>
      </c>
    </row>
    <row r="85" spans="1:32" ht="165" customHeight="1" thickBot="1" x14ac:dyDescent="0.25">
      <c r="A85" s="275"/>
      <c r="B85" s="276"/>
      <c r="C85" s="276"/>
      <c r="D85" s="276"/>
      <c r="E85" s="276"/>
      <c r="F85" s="277"/>
      <c r="G85" s="278"/>
      <c r="H85" s="276"/>
      <c r="I85" s="276"/>
      <c r="J85" s="276"/>
      <c r="K85" s="276"/>
      <c r="L85" s="276"/>
      <c r="M85" s="276"/>
      <c r="N85" s="279"/>
      <c r="P85" s="263"/>
      <c r="Q85" s="264"/>
      <c r="R85" s="264"/>
      <c r="S85" s="265"/>
      <c r="AA85" s="175"/>
      <c r="AB85" s="175" t="s">
        <v>70</v>
      </c>
      <c r="AC85" s="175" t="s">
        <v>70</v>
      </c>
    </row>
    <row r="86" spans="1:32" x14ac:dyDescent="0.2">
      <c r="A86" s="17"/>
      <c r="B86" s="17"/>
      <c r="C86" s="17"/>
      <c r="D86" s="17"/>
      <c r="E86" s="17"/>
      <c r="F86" s="17"/>
      <c r="G86" s="17"/>
      <c r="H86" s="17"/>
      <c r="I86" s="17"/>
      <c r="J86" s="17"/>
      <c r="K86" s="17"/>
      <c r="L86" s="17"/>
      <c r="M86" s="17"/>
      <c r="N86" s="17"/>
      <c r="AA86" s="175"/>
      <c r="AB86" s="175">
        <f>IF(AB74=6,I79,IF(AB74&gt;2,I79,IF(AB74=2,AB87,IF(AB74=1,AB88,IF(AB74=0,AB89,"")))))</f>
        <v>0</v>
      </c>
      <c r="AC86" s="175">
        <f>IF(AC74=6,AB86,IF(AC74&gt;AB74,AB86,IF(AC74&gt;2,AB86,IF(AC74=2,AC87,IF(AC74=1,AC88,IF(AC74=0,AC89,""))))))</f>
        <v>0</v>
      </c>
    </row>
    <row r="87" spans="1:32" hidden="1" x14ac:dyDescent="0.2">
      <c r="A87" s="17"/>
      <c r="B87" s="17"/>
      <c r="C87" s="17"/>
      <c r="D87" s="17"/>
      <c r="E87" s="17"/>
      <c r="F87" s="17"/>
      <c r="G87" s="17"/>
      <c r="H87" s="17"/>
      <c r="I87" s="17"/>
      <c r="J87" s="17"/>
      <c r="K87" s="17"/>
      <c r="L87" s="17"/>
      <c r="M87" s="17"/>
      <c r="N87" s="17"/>
      <c r="AA87" s="175" t="s">
        <v>76</v>
      </c>
      <c r="AB87" s="175">
        <f>IF(AND(AB74=2,I79&gt;5),6,I79)</f>
        <v>0</v>
      </c>
      <c r="AC87" s="175">
        <f>IF(AND(AC74=2,I79&gt;5),6,I79)</f>
        <v>0</v>
      </c>
    </row>
    <row r="88" spans="1:32" hidden="1" x14ac:dyDescent="0.2">
      <c r="A88" s="17"/>
      <c r="B88" s="17"/>
      <c r="C88" s="17"/>
      <c r="D88" s="17"/>
      <c r="E88" s="17"/>
      <c r="F88" s="17"/>
      <c r="G88" s="17"/>
      <c r="H88" s="17"/>
      <c r="I88" s="17"/>
      <c r="J88" s="17"/>
      <c r="K88" s="17"/>
      <c r="L88" s="17"/>
      <c r="M88" s="17"/>
      <c r="N88" s="17"/>
      <c r="AA88" s="175" t="s">
        <v>79</v>
      </c>
      <c r="AB88" s="175">
        <f>IF(AND(AB74=1,I79&gt;3),4,I79)</f>
        <v>0</v>
      </c>
      <c r="AC88" s="175">
        <f>IF(AND(AC74=1,I79&gt;3),4,I79)</f>
        <v>0</v>
      </c>
    </row>
    <row r="89" spans="1:32" hidden="1" x14ac:dyDescent="0.2">
      <c r="A89" s="17"/>
      <c r="B89" s="17"/>
      <c r="C89" s="17"/>
      <c r="D89" s="17"/>
      <c r="E89" s="17"/>
      <c r="F89" s="17"/>
      <c r="G89" s="17"/>
      <c r="H89" s="17"/>
      <c r="I89" s="17"/>
      <c r="J89" s="17"/>
      <c r="K89" s="17"/>
      <c r="L89" s="17"/>
      <c r="M89" s="17"/>
      <c r="N89" s="17"/>
      <c r="AA89" s="175" t="s">
        <v>80</v>
      </c>
      <c r="AB89" s="175">
        <f>IF(AND(AB74=0,I79&gt;1),2,I79)</f>
        <v>0</v>
      </c>
      <c r="AC89" s="175">
        <f>IF(AND(AC74=0,I79&gt;1),2,I79)</f>
        <v>0</v>
      </c>
    </row>
    <row r="90" spans="1:32" hidden="1" x14ac:dyDescent="0.2">
      <c r="A90" s="17"/>
      <c r="B90" s="17"/>
      <c r="C90" s="17"/>
      <c r="D90" s="17"/>
      <c r="E90" s="17"/>
      <c r="F90" s="17"/>
      <c r="G90" s="17"/>
      <c r="H90" s="17"/>
      <c r="I90" s="17"/>
      <c r="J90" s="17"/>
      <c r="K90" s="17"/>
      <c r="L90" s="17"/>
      <c r="M90" s="17"/>
      <c r="N90" s="17"/>
    </row>
    <row r="91" spans="1:32" hidden="1" x14ac:dyDescent="0.2">
      <c r="A91" s="17"/>
      <c r="B91" s="17"/>
      <c r="C91" s="17"/>
      <c r="D91" s="17"/>
      <c r="E91" s="17"/>
      <c r="F91" s="17"/>
      <c r="G91" s="17"/>
      <c r="H91" s="17"/>
      <c r="I91" s="17"/>
      <c r="J91" s="17"/>
      <c r="K91" s="17"/>
      <c r="L91" s="17"/>
      <c r="M91" s="17"/>
      <c r="N91" s="17"/>
    </row>
    <row r="92" spans="1:32" hidden="1" x14ac:dyDescent="0.2">
      <c r="A92" s="17"/>
      <c r="B92" s="17"/>
      <c r="C92" s="17"/>
      <c r="D92" s="17"/>
      <c r="E92" s="17"/>
      <c r="F92" s="17"/>
      <c r="G92" s="17"/>
      <c r="H92" s="17"/>
      <c r="I92" s="17"/>
      <c r="J92" s="17"/>
      <c r="K92" s="17"/>
      <c r="L92" s="17"/>
      <c r="M92" s="17"/>
      <c r="N92" s="17"/>
    </row>
    <row r="93" spans="1:32" hidden="1" x14ac:dyDescent="0.2">
      <c r="A93" s="17"/>
      <c r="B93" s="17"/>
      <c r="C93" s="17"/>
      <c r="D93" s="17"/>
      <c r="E93" s="17"/>
      <c r="F93" s="17"/>
      <c r="G93" s="17"/>
      <c r="H93" s="17"/>
      <c r="I93" s="17"/>
      <c r="J93" s="17"/>
      <c r="K93" s="17"/>
      <c r="L93" s="17"/>
      <c r="M93" s="17"/>
      <c r="N93" s="17"/>
    </row>
    <row r="94" spans="1:32" hidden="1" x14ac:dyDescent="0.2">
      <c r="A94" s="17"/>
      <c r="B94" s="17"/>
      <c r="C94" s="17"/>
      <c r="D94" s="17"/>
      <c r="E94" s="17"/>
      <c r="F94" s="17"/>
      <c r="G94" s="17"/>
      <c r="H94" s="17"/>
      <c r="I94" s="17"/>
      <c r="J94" s="17"/>
      <c r="K94" s="17"/>
      <c r="L94" s="17"/>
      <c r="M94" s="17"/>
      <c r="N94" s="17"/>
    </row>
    <row r="95" spans="1:32" hidden="1" x14ac:dyDescent="0.2">
      <c r="A95" s="17"/>
      <c r="B95" s="17"/>
      <c r="C95" s="17"/>
      <c r="D95" s="17"/>
      <c r="E95" s="17"/>
      <c r="F95" s="17"/>
      <c r="G95" s="17"/>
      <c r="H95" s="17"/>
      <c r="I95" s="17"/>
      <c r="J95" s="17"/>
      <c r="K95" s="17"/>
      <c r="L95" s="17"/>
      <c r="M95" s="17"/>
      <c r="N95" s="17"/>
    </row>
    <row r="96" spans="1:32" hidden="1" x14ac:dyDescent="0.2">
      <c r="A96" s="17"/>
      <c r="B96" s="17"/>
      <c r="C96" s="17"/>
      <c r="D96" s="17"/>
      <c r="E96" s="17"/>
      <c r="F96" s="17"/>
      <c r="G96" s="17"/>
      <c r="H96" s="17"/>
      <c r="I96" s="17"/>
      <c r="J96" s="17"/>
      <c r="K96" s="17"/>
      <c r="L96" s="17"/>
      <c r="M96" s="17"/>
      <c r="N96" s="17"/>
    </row>
    <row r="97" spans="1:14" hidden="1" x14ac:dyDescent="0.2">
      <c r="A97" s="17"/>
      <c r="B97" s="17"/>
      <c r="C97" s="17"/>
      <c r="D97" s="17"/>
      <c r="E97" s="17"/>
      <c r="F97" s="17"/>
      <c r="G97" s="17"/>
      <c r="H97" s="17"/>
      <c r="I97" s="17"/>
      <c r="J97" s="17"/>
      <c r="K97" s="17"/>
      <c r="L97" s="17"/>
      <c r="M97" s="17"/>
      <c r="N97" s="17"/>
    </row>
    <row r="98" spans="1:14" hidden="1" x14ac:dyDescent="0.2">
      <c r="A98" s="17"/>
      <c r="B98" s="17"/>
      <c r="C98" s="17"/>
      <c r="D98" s="17"/>
      <c r="E98" s="17"/>
      <c r="F98" s="17"/>
      <c r="G98" s="17"/>
      <c r="H98" s="17"/>
      <c r="I98" s="17"/>
      <c r="J98" s="17"/>
      <c r="K98" s="17"/>
      <c r="L98" s="17"/>
      <c r="M98" s="17"/>
      <c r="N98" s="17"/>
    </row>
    <row r="99" spans="1:14" hidden="1" x14ac:dyDescent="0.2">
      <c r="A99" s="17"/>
      <c r="B99" s="17"/>
      <c r="C99" s="17"/>
      <c r="D99" s="17"/>
      <c r="E99" s="17"/>
      <c r="F99" s="17"/>
      <c r="G99" s="17"/>
      <c r="H99" s="17"/>
      <c r="I99" s="17"/>
      <c r="J99" s="17"/>
      <c r="K99" s="17"/>
      <c r="L99" s="17"/>
      <c r="M99" s="17"/>
      <c r="N99" s="17"/>
    </row>
    <row r="100" spans="1:14" hidden="1" x14ac:dyDescent="0.2">
      <c r="A100" s="17"/>
      <c r="B100" s="17"/>
      <c r="C100" s="17"/>
      <c r="D100" s="17"/>
      <c r="E100" s="17"/>
      <c r="F100" s="17"/>
      <c r="G100" s="17"/>
      <c r="H100" s="17"/>
      <c r="I100" s="17"/>
      <c r="J100" s="17"/>
      <c r="K100" s="17"/>
      <c r="L100" s="17"/>
      <c r="M100" s="17"/>
      <c r="N100" s="17"/>
    </row>
    <row r="101" spans="1:14" hidden="1" x14ac:dyDescent="0.2">
      <c r="A101" s="17"/>
      <c r="B101" s="17"/>
      <c r="C101" s="17"/>
      <c r="D101" s="17"/>
      <c r="E101" s="17"/>
      <c r="F101" s="17"/>
      <c r="G101" s="17"/>
      <c r="H101" s="17"/>
      <c r="I101" s="17"/>
      <c r="J101" s="17"/>
      <c r="K101" s="17"/>
      <c r="L101" s="17"/>
      <c r="M101" s="17"/>
      <c r="N101" s="17"/>
    </row>
    <row r="102" spans="1:14" hidden="1" x14ac:dyDescent="0.2">
      <c r="A102" s="17"/>
      <c r="B102" s="17"/>
      <c r="C102" s="17"/>
      <c r="D102" s="17"/>
      <c r="E102" s="17"/>
      <c r="F102" s="17"/>
      <c r="G102" s="17"/>
      <c r="H102" s="17"/>
      <c r="I102" s="17"/>
      <c r="J102" s="17"/>
      <c r="K102" s="17"/>
      <c r="L102" s="17"/>
      <c r="M102" s="17"/>
      <c r="N102" s="17"/>
    </row>
    <row r="103" spans="1:14" hidden="1" x14ac:dyDescent="0.2">
      <c r="A103" s="17"/>
      <c r="B103" s="17"/>
      <c r="C103" s="17"/>
      <c r="D103" s="17"/>
      <c r="E103" s="17"/>
      <c r="F103" s="17"/>
      <c r="G103" s="17"/>
      <c r="H103" s="17"/>
      <c r="I103" s="17"/>
      <c r="J103" s="17"/>
      <c r="K103" s="17"/>
      <c r="L103" s="17"/>
      <c r="M103" s="17"/>
      <c r="N103" s="17"/>
    </row>
    <row r="104" spans="1:14" hidden="1" x14ac:dyDescent="0.2">
      <c r="A104" s="17"/>
      <c r="B104" s="17"/>
      <c r="C104" s="17"/>
      <c r="D104" s="17"/>
      <c r="E104" s="17"/>
      <c r="F104" s="17"/>
      <c r="G104" s="17"/>
      <c r="H104" s="17"/>
      <c r="I104" s="17"/>
      <c r="J104" s="17"/>
      <c r="K104" s="17"/>
      <c r="L104" s="17"/>
      <c r="M104" s="17"/>
      <c r="N104" s="17"/>
    </row>
    <row r="105" spans="1:14" hidden="1" x14ac:dyDescent="0.2">
      <c r="A105" s="17"/>
      <c r="B105" s="17"/>
      <c r="C105" s="17"/>
      <c r="D105" s="17"/>
      <c r="E105" s="17"/>
      <c r="F105" s="17"/>
      <c r="G105" s="17"/>
      <c r="H105" s="17"/>
      <c r="I105" s="17"/>
      <c r="J105" s="17"/>
      <c r="K105" s="17"/>
      <c r="L105" s="17"/>
      <c r="M105" s="17"/>
      <c r="N105" s="17"/>
    </row>
    <row r="106" spans="1:14" hidden="1" x14ac:dyDescent="0.2">
      <c r="A106" s="17"/>
      <c r="B106" s="17"/>
      <c r="C106" s="17"/>
      <c r="D106" s="17"/>
      <c r="E106" s="17"/>
      <c r="F106" s="17"/>
      <c r="G106" s="17"/>
      <c r="H106" s="17"/>
      <c r="I106" s="17"/>
      <c r="J106" s="17"/>
      <c r="K106" s="17"/>
      <c r="L106" s="17"/>
      <c r="M106" s="17"/>
      <c r="N106" s="17"/>
    </row>
    <row r="107" spans="1:14" hidden="1" x14ac:dyDescent="0.2">
      <c r="A107" s="17"/>
      <c r="B107" s="17"/>
      <c r="C107" s="17"/>
      <c r="D107" s="17"/>
      <c r="E107" s="17"/>
      <c r="F107" s="17"/>
      <c r="G107" s="17"/>
      <c r="H107" s="17"/>
      <c r="I107" s="17"/>
      <c r="J107" s="17"/>
      <c r="K107" s="17"/>
      <c r="L107" s="17"/>
      <c r="M107" s="17"/>
      <c r="N107" s="17"/>
    </row>
    <row r="108" spans="1:14" hidden="1" x14ac:dyDescent="0.2">
      <c r="A108" s="17"/>
      <c r="B108" s="17"/>
      <c r="C108" s="17"/>
      <c r="D108" s="17"/>
      <c r="E108" s="17"/>
      <c r="F108" s="17"/>
      <c r="G108" s="17"/>
      <c r="H108" s="17"/>
      <c r="I108" s="17"/>
      <c r="J108" s="17"/>
      <c r="K108" s="17"/>
      <c r="L108" s="17"/>
      <c r="M108" s="17"/>
      <c r="N108" s="17"/>
    </row>
    <row r="109" spans="1:14" hidden="1" x14ac:dyDescent="0.2">
      <c r="A109" s="17"/>
      <c r="B109" s="17"/>
      <c r="C109" s="17"/>
      <c r="D109" s="17"/>
      <c r="E109" s="17"/>
      <c r="F109" s="17"/>
      <c r="G109" s="17"/>
      <c r="H109" s="17"/>
      <c r="I109" s="17"/>
      <c r="J109" s="17"/>
      <c r="K109" s="17"/>
      <c r="L109" s="17"/>
      <c r="M109" s="17"/>
      <c r="N109" s="17"/>
    </row>
    <row r="110" spans="1:14" hidden="1" x14ac:dyDescent="0.2">
      <c r="A110" s="17"/>
      <c r="B110" s="17"/>
      <c r="C110" s="17"/>
      <c r="D110" s="17"/>
      <c r="E110" s="17"/>
      <c r="F110" s="17"/>
      <c r="G110" s="17"/>
      <c r="H110" s="17"/>
      <c r="I110" s="17"/>
      <c r="J110" s="17"/>
      <c r="K110" s="17"/>
      <c r="L110" s="17"/>
      <c r="M110" s="17"/>
      <c r="N110" s="17"/>
    </row>
    <row r="111" spans="1:14" hidden="1" x14ac:dyDescent="0.2">
      <c r="A111" s="17"/>
      <c r="B111" s="17"/>
      <c r="C111" s="17"/>
      <c r="D111" s="17"/>
      <c r="E111" s="17"/>
      <c r="F111" s="17"/>
      <c r="G111" s="17"/>
      <c r="H111" s="17"/>
      <c r="I111" s="17"/>
      <c r="J111" s="17"/>
      <c r="K111" s="17"/>
      <c r="L111" s="17"/>
      <c r="M111" s="17"/>
      <c r="N111" s="17"/>
    </row>
    <row r="112" spans="1:14" hidden="1" x14ac:dyDescent="0.2">
      <c r="A112" s="17"/>
      <c r="B112" s="17"/>
      <c r="C112" s="17"/>
      <c r="D112" s="17"/>
      <c r="E112" s="17"/>
      <c r="F112" s="17"/>
      <c r="G112" s="17"/>
      <c r="H112" s="17"/>
      <c r="I112" s="17"/>
      <c r="J112" s="17"/>
      <c r="K112" s="17"/>
      <c r="L112" s="17"/>
      <c r="M112" s="17"/>
      <c r="N112" s="17"/>
    </row>
    <row r="113" spans="1:14" hidden="1" x14ac:dyDescent="0.2">
      <c r="A113" s="17"/>
      <c r="B113" s="17"/>
      <c r="C113" s="17"/>
      <c r="D113" s="17"/>
      <c r="E113" s="17"/>
      <c r="F113" s="17"/>
      <c r="G113" s="17"/>
      <c r="H113" s="17"/>
      <c r="I113" s="17"/>
      <c r="J113" s="17"/>
      <c r="K113" s="17"/>
      <c r="L113" s="17"/>
      <c r="M113" s="17"/>
      <c r="N113" s="17"/>
    </row>
    <row r="114" spans="1:14" hidden="1" x14ac:dyDescent="0.2">
      <c r="A114" s="17"/>
      <c r="B114" s="17"/>
      <c r="C114" s="17"/>
      <c r="D114" s="17"/>
      <c r="E114" s="17"/>
      <c r="F114" s="17"/>
      <c r="G114" s="17"/>
      <c r="H114" s="17"/>
      <c r="I114" s="17"/>
      <c r="J114" s="17"/>
      <c r="K114" s="17"/>
      <c r="L114" s="17"/>
      <c r="M114" s="17"/>
      <c r="N114" s="17"/>
    </row>
    <row r="115" spans="1:14" hidden="1" x14ac:dyDescent="0.2">
      <c r="A115" s="17"/>
      <c r="B115" s="17"/>
      <c r="C115" s="17"/>
      <c r="D115" s="17"/>
      <c r="E115" s="17"/>
      <c r="F115" s="17"/>
      <c r="G115" s="17"/>
      <c r="H115" s="17"/>
      <c r="I115" s="17"/>
      <c r="J115" s="17"/>
      <c r="K115" s="17"/>
      <c r="L115" s="17"/>
      <c r="M115" s="17"/>
      <c r="N115" s="17"/>
    </row>
    <row r="116" spans="1:14" hidden="1" x14ac:dyDescent="0.2">
      <c r="A116" s="17"/>
      <c r="B116" s="17"/>
      <c r="C116" s="17"/>
      <c r="D116" s="17"/>
      <c r="E116" s="17"/>
      <c r="F116" s="17"/>
      <c r="G116" s="17"/>
      <c r="H116" s="17"/>
      <c r="I116" s="17"/>
      <c r="J116" s="17"/>
      <c r="K116" s="17"/>
      <c r="L116" s="17"/>
      <c r="M116" s="17"/>
      <c r="N116" s="17"/>
    </row>
    <row r="117" spans="1:14" hidden="1" x14ac:dyDescent="0.2">
      <c r="A117" s="17"/>
      <c r="B117" s="17"/>
      <c r="C117" s="17"/>
      <c r="D117" s="17"/>
      <c r="E117" s="17"/>
      <c r="F117" s="17"/>
      <c r="G117" s="17"/>
      <c r="H117" s="17"/>
      <c r="I117" s="17"/>
      <c r="J117" s="17"/>
      <c r="K117" s="17"/>
      <c r="L117" s="17"/>
      <c r="M117" s="17"/>
      <c r="N117" s="17"/>
    </row>
    <row r="118" spans="1:14" hidden="1" x14ac:dyDescent="0.2">
      <c r="A118" s="17"/>
      <c r="B118" s="17"/>
      <c r="C118" s="17"/>
      <c r="D118" s="17"/>
      <c r="E118" s="17"/>
      <c r="F118" s="17"/>
      <c r="G118" s="17"/>
      <c r="H118" s="17"/>
      <c r="I118" s="17"/>
      <c r="J118" s="17"/>
      <c r="K118" s="17"/>
      <c r="L118" s="17"/>
      <c r="M118" s="17"/>
      <c r="N118" s="17"/>
    </row>
    <row r="119" spans="1:14" hidden="1" x14ac:dyDescent="0.2">
      <c r="A119" s="17"/>
      <c r="B119" s="17"/>
      <c r="C119" s="17"/>
      <c r="D119" s="17"/>
      <c r="E119" s="17"/>
      <c r="F119" s="17"/>
      <c r="G119" s="17"/>
      <c r="H119" s="17"/>
      <c r="I119" s="17"/>
      <c r="J119" s="17"/>
      <c r="K119" s="17"/>
      <c r="L119" s="17"/>
      <c r="M119" s="17"/>
      <c r="N119" s="17"/>
    </row>
    <row r="120" spans="1:14" hidden="1" x14ac:dyDescent="0.2">
      <c r="A120" s="17"/>
      <c r="B120" s="17"/>
      <c r="C120" s="17"/>
      <c r="D120" s="17"/>
      <c r="E120" s="17"/>
      <c r="F120" s="17"/>
      <c r="G120" s="17"/>
      <c r="H120" s="17"/>
      <c r="I120" s="17"/>
      <c r="J120" s="17"/>
      <c r="K120" s="17"/>
      <c r="L120" s="17"/>
      <c r="M120" s="17"/>
      <c r="N120" s="17"/>
    </row>
    <row r="121" spans="1:14" hidden="1" x14ac:dyDescent="0.2">
      <c r="A121" s="17"/>
      <c r="B121" s="17"/>
      <c r="C121" s="17"/>
      <c r="D121" s="17"/>
      <c r="E121" s="17"/>
      <c r="F121" s="17"/>
      <c r="G121" s="17"/>
      <c r="H121" s="17"/>
      <c r="I121" s="17"/>
      <c r="J121" s="17"/>
      <c r="K121" s="17"/>
      <c r="L121" s="17"/>
      <c r="M121" s="17"/>
      <c r="N121" s="17"/>
    </row>
  </sheetData>
  <sheetProtection algorithmName="SHA-512" hashValue="LEcXc6RGw5bayKv+eHl6L29dsotRtoMfPKiIpJ6TOZEjqNmKD9ngSBXPLF+sevmPrBbgA2FAfeDag2yzIo7TdQ==" saltValue="lrzZsxoYAzBxPOAvXBn72Q==" spinCount="100000" sheet="1" objects="1" scenarios="1"/>
  <mergeCells count="98">
    <mergeCell ref="A77:B77"/>
    <mergeCell ref="C77:I77"/>
    <mergeCell ref="A78:B78"/>
    <mergeCell ref="C78:I78"/>
    <mergeCell ref="P79:S85"/>
    <mergeCell ref="A80:B80"/>
    <mergeCell ref="C80:H80"/>
    <mergeCell ref="A81:B81"/>
    <mergeCell ref="C81:H81"/>
    <mergeCell ref="A82:H82"/>
    <mergeCell ref="A83:H83"/>
    <mergeCell ref="A85:F85"/>
    <mergeCell ref="G85:N85"/>
    <mergeCell ref="A79:B79"/>
    <mergeCell ref="C79:H79"/>
    <mergeCell ref="A73:B73"/>
    <mergeCell ref="C73:M73"/>
    <mergeCell ref="A75:I75"/>
    <mergeCell ref="J75:K75"/>
    <mergeCell ref="A76:B76"/>
    <mergeCell ref="A70:B70"/>
    <mergeCell ref="C70:N70"/>
    <mergeCell ref="A72:B72"/>
    <mergeCell ref="C72:M72"/>
    <mergeCell ref="A71:B71"/>
    <mergeCell ref="C71:E71"/>
    <mergeCell ref="G71:N71"/>
    <mergeCell ref="P60:S66"/>
    <mergeCell ref="A61:B61"/>
    <mergeCell ref="C61:H61"/>
    <mergeCell ref="A62:B62"/>
    <mergeCell ref="C62:H62"/>
    <mergeCell ref="A63:H63"/>
    <mergeCell ref="A64:H64"/>
    <mergeCell ref="A66:F66"/>
    <mergeCell ref="G66:N66"/>
    <mergeCell ref="A60:B60"/>
    <mergeCell ref="C60:H60"/>
    <mergeCell ref="A68:N68"/>
    <mergeCell ref="A69:B69"/>
    <mergeCell ref="A57:B57"/>
    <mergeCell ref="A58:B58"/>
    <mergeCell ref="C58:I58"/>
    <mergeCell ref="A59:B59"/>
    <mergeCell ref="C59:I59"/>
    <mergeCell ref="C69:N69"/>
    <mergeCell ref="A53:B53"/>
    <mergeCell ref="C53:M53"/>
    <mergeCell ref="A54:B54"/>
    <mergeCell ref="C54:M54"/>
    <mergeCell ref="A56:I56"/>
    <mergeCell ref="J56:K56"/>
    <mergeCell ref="A52:B52"/>
    <mergeCell ref="C52:N52"/>
    <mergeCell ref="A42:N42"/>
    <mergeCell ref="A43:N45"/>
    <mergeCell ref="A46:B47"/>
    <mergeCell ref="C46:I47"/>
    <mergeCell ref="J46:K47"/>
    <mergeCell ref="L46:N47"/>
    <mergeCell ref="A49:N49"/>
    <mergeCell ref="A50:B50"/>
    <mergeCell ref="C50:N50"/>
    <mergeCell ref="A51:B51"/>
    <mergeCell ref="C51:N51"/>
    <mergeCell ref="A35:N35"/>
    <mergeCell ref="A36:N39"/>
    <mergeCell ref="A40:B41"/>
    <mergeCell ref="C40:I41"/>
    <mergeCell ref="J40:K41"/>
    <mergeCell ref="L40:N41"/>
    <mergeCell ref="A34:N34"/>
    <mergeCell ref="A12:N13"/>
    <mergeCell ref="A14:N14"/>
    <mergeCell ref="A16:C16"/>
    <mergeCell ref="D16:E16"/>
    <mergeCell ref="A17:C17"/>
    <mergeCell ref="A18:C18"/>
    <mergeCell ref="A19:C19"/>
    <mergeCell ref="D21:E21"/>
    <mergeCell ref="A22:C22"/>
    <mergeCell ref="D22:E22"/>
    <mergeCell ref="A25:N32"/>
    <mergeCell ref="A9:C9"/>
    <mergeCell ref="D9:H9"/>
    <mergeCell ref="I9:L9"/>
    <mergeCell ref="M9:N9"/>
    <mergeCell ref="A10:C10"/>
    <mergeCell ref="D10:H10"/>
    <mergeCell ref="I10:L10"/>
    <mergeCell ref="M10:N10"/>
    <mergeCell ref="A5:N6"/>
    <mergeCell ref="A7:L7"/>
    <mergeCell ref="M7:N7"/>
    <mergeCell ref="A8:C8"/>
    <mergeCell ref="D8:H8"/>
    <mergeCell ref="I8:L8"/>
    <mergeCell ref="M8:N8"/>
  </mergeCells>
  <dataValidations count="7">
    <dataValidation allowBlank="1" showInputMessage="1" showErrorMessage="1" prompt="To start a new line press ALT + RETURN." sqref="C59:I59 C60:H62 C78:I78 C79:H81" xr:uid="{D12188AE-67F5-AF4B-85A8-89343167B9E6}"/>
    <dataValidation allowBlank="1" showInputMessage="1" showErrorMessage="1" prompt="To start new a line press ALT + RETURN." sqref="A25:N32" xr:uid="{E5DD8272-66AD-2649-BDDD-8D5495B77B10}"/>
    <dataValidation allowBlank="1" showInputMessage="1" showErrorMessage="1" prompt="This cell cannot be edited._x000a__x000a_Annotate comments, performance length, difficulty levels and marks on Solo and Ensemble pages (2 &amp; 3) below." sqref="D17:E19 D22:E22" xr:uid="{E84E9B3D-ABEC-8D4A-B620-FDAB40E90610}"/>
    <dataValidation allowBlank="1" showInputMessage="1" showErrorMessage="1" prompt="This cell cannot be edited. Input difficulty level and assessment grid marks in cells above." sqref="I82:I83 I63:I64" xr:uid="{C8B35335-9474-D742-A2E5-44510EFA1443}"/>
    <dataValidation allowBlank="1" showInputMessage="1" showErrorMessage="1" prompt="This cell cannot be edited. Edit centre and candidate details on the Overview sheet." sqref="D8:H10 M8:N10" xr:uid="{BA292090-C3C6-4245-A366-07413A58BEA2}"/>
    <dataValidation type="whole" allowBlank="1" showInputMessage="1" showErrorMessage="1" error="Award a mark 0 to 8." sqref="L79:N81 L60:N62 I60:I62 I79:I81" xr:uid="{D60DFAAD-16CF-DD4E-A988-5B7FCC2BAA78}">
      <formula1>0</formula1>
      <formula2>8</formula2>
    </dataValidation>
    <dataValidation type="whole" allowBlank="1" showInputMessage="1" showErrorMessage="1" sqref="G57 I57 G76 I76" xr:uid="{FDC9F9FF-92ED-9D49-B6CC-6DA4D4698145}">
      <formula1>0</formula1>
      <formula2>59</formula2>
    </dataValidation>
  </dataValidations>
  <pageMargins left="0.39370078740157483" right="0.39370078740157483" top="0.59055118110236227" bottom="0.59055118110236227" header="0.31496062992125984" footer="0.31496062992125984"/>
  <pageSetup paperSize="9" fitToWidth="0" fitToHeight="0" orientation="portrait" r:id="rId1"/>
  <headerFooter>
    <oddHeader xml:space="preserve">&amp;C&amp;"System Font,Regular"&amp;10&amp;K000000 </oddHeader>
    <oddFooter xml:space="preserve">&amp;C </oddFooter>
  </headerFooter>
  <rowBreaks count="2" manualBreakCount="2">
    <brk id="48" max="16383" man="1"/>
    <brk id="67"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DBFE11B7-E1BD-D343-9C1D-2F3E6394C2C2}">
          <x14:formula1>
            <xm:f>Pulldown!$B$2:$B$7</xm:f>
          </x14:formula1>
          <xm:sqref>C54:M54 C73:M73</xm:sqref>
        </x14:dataValidation>
        <x14:dataValidation type="list" allowBlank="1" showInputMessage="1" showErrorMessage="1" xr:uid="{48A45C63-C150-1D48-9ED9-0B833308563E}">
          <x14:formula1>
            <xm:f>Pulldown!$A$2:$A$8</xm:f>
          </x14:formula1>
          <xm:sqref>C53:M53 C72:M72</xm:sqref>
        </x14:dataValidation>
        <x14:dataValidation type="list" allowBlank="1" showInputMessage="1" showErrorMessage="1" xr:uid="{EA8D7AD6-8BF1-AF47-91F2-B228F7AA1A91}">
          <x14:formula1>
            <xm:f>Pulldown!$C$2:$C$8</xm:f>
          </x14:formula1>
          <xm:sqref>C77:I77 C58:I58</xm:sqref>
        </x14:dataValidation>
        <x14:dataValidation type="list" allowBlank="1" showInputMessage="1" showErrorMessage="1" xr:uid="{4B42509F-9125-694C-9BC4-A64A81DC4AEC}">
          <x14:formula1>
            <xm:f>Pulldown!$E$2:$E$8</xm:f>
          </x14:formula1>
          <xm:sqref>L58:N58 L77:N77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5676AB-1E1E-3346-A390-D307DBE7148F}">
  <sheetPr codeName="Sheet2"/>
  <dimension ref="A1:R61"/>
  <sheetViews>
    <sheetView showGridLines="0" showRowColHeaders="0" zoomScaleNormal="100" workbookViewId="0">
      <selection activeCell="C2" sqref="C2:F3"/>
    </sheetView>
  </sheetViews>
  <sheetFormatPr baseColWidth="10" defaultColWidth="0" defaultRowHeight="15" zeroHeight="1" x14ac:dyDescent="0.2"/>
  <cols>
    <col min="1" max="1" width="2.83203125" style="2" customWidth="1"/>
    <col min="2" max="2" width="40.83203125" style="94" customWidth="1"/>
    <col min="3" max="3" width="10.83203125" style="95" customWidth="1"/>
    <col min="4" max="4" width="25.83203125" style="95" customWidth="1"/>
    <col min="5" max="5" width="10.83203125" style="94" customWidth="1"/>
    <col min="6" max="8" width="8.83203125" style="94" customWidth="1"/>
    <col min="9" max="9" width="12" style="94" customWidth="1"/>
    <col min="10" max="10" width="1.83203125" style="94" customWidth="1"/>
    <col min="11" max="14" width="8.83203125" style="95" customWidth="1"/>
    <col min="15" max="17" width="8.83203125" style="94" customWidth="1"/>
    <col min="18" max="18" width="0" style="94" hidden="1" customWidth="1"/>
    <col min="19" max="16384" width="8.83203125" style="94" hidden="1"/>
  </cols>
  <sheetData>
    <row r="1" spans="1:18" x14ac:dyDescent="0.2">
      <c r="K1" s="173" t="s">
        <v>1</v>
      </c>
    </row>
    <row r="2" spans="1:18" ht="15" customHeight="1" x14ac:dyDescent="0.2">
      <c r="C2" s="205" t="s">
        <v>2</v>
      </c>
      <c r="D2" s="205"/>
      <c r="E2" s="205"/>
      <c r="F2" s="205"/>
      <c r="K2" s="190"/>
      <c r="L2" s="191"/>
      <c r="M2" s="191"/>
      <c r="N2" s="191"/>
      <c r="O2" s="191"/>
      <c r="P2" s="192"/>
    </row>
    <row r="3" spans="1:18" ht="15" customHeight="1" x14ac:dyDescent="0.2">
      <c r="C3" s="205"/>
      <c r="D3" s="205"/>
      <c r="E3" s="205"/>
      <c r="F3" s="205"/>
      <c r="K3" s="193"/>
      <c r="L3" s="194"/>
      <c r="M3" s="194"/>
      <c r="N3" s="194"/>
      <c r="O3" s="194"/>
      <c r="P3" s="195"/>
    </row>
    <row r="4" spans="1:18" x14ac:dyDescent="0.2">
      <c r="K4" s="193"/>
      <c r="L4" s="194"/>
      <c r="M4" s="194"/>
      <c r="N4" s="194"/>
      <c r="O4" s="194"/>
      <c r="P4" s="195"/>
    </row>
    <row r="5" spans="1:18" x14ac:dyDescent="0.2">
      <c r="K5" s="193"/>
      <c r="L5" s="194"/>
      <c r="M5" s="194"/>
      <c r="N5" s="194"/>
      <c r="O5" s="194"/>
      <c r="P5" s="195"/>
    </row>
    <row r="6" spans="1:18" ht="16" x14ac:dyDescent="0.2">
      <c r="B6" s="96" t="s">
        <v>3</v>
      </c>
      <c r="C6" s="200"/>
      <c r="D6" s="201"/>
      <c r="E6" s="202"/>
      <c r="F6" s="97"/>
      <c r="G6" s="203" t="s">
        <v>4</v>
      </c>
      <c r="H6" s="204"/>
      <c r="I6" s="89"/>
      <c r="K6" s="193"/>
      <c r="L6" s="194"/>
      <c r="M6" s="194"/>
      <c r="N6" s="194"/>
      <c r="O6" s="194"/>
      <c r="P6" s="195"/>
    </row>
    <row r="7" spans="1:18" ht="16" x14ac:dyDescent="0.2">
      <c r="B7" s="96" t="s">
        <v>5</v>
      </c>
      <c r="C7" s="35"/>
      <c r="D7" s="99"/>
      <c r="E7" s="99"/>
      <c r="F7" s="100"/>
      <c r="G7" s="100"/>
      <c r="H7" s="199"/>
      <c r="I7" s="199"/>
      <c r="J7" s="199"/>
      <c r="K7" s="193"/>
      <c r="L7" s="194"/>
      <c r="M7" s="194"/>
      <c r="N7" s="194"/>
      <c r="O7" s="194"/>
      <c r="P7" s="195"/>
    </row>
    <row r="8" spans="1:18" x14ac:dyDescent="0.2">
      <c r="K8" s="196"/>
      <c r="L8" s="197"/>
      <c r="M8" s="197"/>
      <c r="N8" s="197"/>
      <c r="O8" s="197"/>
      <c r="P8" s="198"/>
    </row>
    <row r="9" spans="1:18" x14ac:dyDescent="0.2"/>
    <row r="10" spans="1:18" ht="55" customHeight="1" x14ac:dyDescent="0.2">
      <c r="B10" s="101" t="s">
        <v>6</v>
      </c>
      <c r="C10" s="101" t="s">
        <v>7</v>
      </c>
      <c r="D10" s="101" t="s">
        <v>8</v>
      </c>
      <c r="E10" s="101" t="s">
        <v>9</v>
      </c>
      <c r="F10" s="101" t="s">
        <v>10</v>
      </c>
      <c r="G10" s="101" t="s">
        <v>11</v>
      </c>
      <c r="H10" s="172" t="s">
        <v>12</v>
      </c>
      <c r="I10" s="101" t="s">
        <v>13</v>
      </c>
      <c r="J10" s="102"/>
      <c r="K10" s="101" t="s">
        <v>14</v>
      </c>
      <c r="L10" s="101" t="s">
        <v>15</v>
      </c>
      <c r="M10" s="101" t="s">
        <v>16</v>
      </c>
      <c r="N10" s="101" t="s">
        <v>17</v>
      </c>
      <c r="O10" s="101" t="s">
        <v>18</v>
      </c>
      <c r="P10" s="101" t="s">
        <v>19</v>
      </c>
      <c r="R10" s="103"/>
    </row>
    <row r="11" spans="1:18" ht="16" x14ac:dyDescent="0.2">
      <c r="A11" s="178">
        <v>1</v>
      </c>
      <c r="B11" s="176"/>
      <c r="C11" s="34"/>
      <c r="D11" s="176"/>
      <c r="E11" s="31" t="str" cm="1">
        <f t="array" aca="1" ref="E11" ca="1">IFERROR(INDIRECT("'PAS "&amp;A11&amp;"'!D22"),"")</f>
        <v/>
      </c>
      <c r="F11" s="32" t="str" cm="1">
        <f t="array" aca="1" ref="F11" ca="1">IFERROR(INDIRECT("'PAS "&amp;A11&amp;"'!D19"),"")</f>
        <v/>
      </c>
      <c r="G11" s="33" t="str" cm="1">
        <f t="array" aca="1" ref="G11" ca="1">IFERROR(INDIRECT("'PAS "&amp;A11&amp;"'!E19"),"")</f>
        <v/>
      </c>
      <c r="H11" s="107"/>
      <c r="I11" s="188" t="s">
        <v>120</v>
      </c>
      <c r="J11" s="178"/>
      <c r="K11" s="109" t="str" cm="1">
        <f t="array" aca="1" ref="K11" ca="1">IFERROR(INDIRECT("'PAS "&amp;A11&amp;"'!F22"),"")</f>
        <v/>
      </c>
      <c r="L11" s="110" t="str" cm="1">
        <f t="array" aca="1" ref="L11" ca="1">IFERROR(INDIRECT("'PAS "&amp;A11&amp;"'!F19"),"")</f>
        <v/>
      </c>
      <c r="M11" s="111" t="str" cm="1">
        <f t="array" aca="1" ref="M11" ca="1">IFERROR(INDIRECT("'PAS "&amp;A11&amp;"'!G22"),"")</f>
        <v/>
      </c>
      <c r="N11" s="112" t="str" cm="1">
        <f t="array" aca="1" ref="N11" ca="1">IFERROR(INDIRECT("'PAS "&amp;A11&amp;"'!G19"),"")</f>
        <v/>
      </c>
      <c r="O11" s="113" t="str" cm="1">
        <f t="array" aca="1" ref="O11" ca="1">IFERROR(INDIRECT("'PAS "&amp;A11&amp;"'!H22"),"")</f>
        <v/>
      </c>
      <c r="P11" s="114" t="str" cm="1">
        <f t="array" aca="1" ref="P11" ca="1">IFERROR(INDIRECT("'PAS "&amp;A11&amp;"'!H19"),"")</f>
        <v/>
      </c>
      <c r="R11" s="103"/>
    </row>
    <row r="12" spans="1:18" ht="16" x14ac:dyDescent="0.2">
      <c r="A12" s="178">
        <v>2</v>
      </c>
      <c r="B12" s="176"/>
      <c r="C12" s="34"/>
      <c r="D12" s="176"/>
      <c r="E12" s="31" t="str" cm="1">
        <f t="array" aca="1" ref="E12" ca="1">IFERROR(INDIRECT("'PAS "&amp;A12&amp;"'!D22"),"")</f>
        <v/>
      </c>
      <c r="F12" s="32" t="str" cm="1">
        <f t="array" aca="1" ref="F12" ca="1">IFERROR(INDIRECT("'PAS "&amp;A12&amp;"'!D19"),"")</f>
        <v/>
      </c>
      <c r="G12" s="33" t="str" cm="1">
        <f t="array" aca="1" ref="G12" ca="1">IFERROR(INDIRECT("'PAS "&amp;A12&amp;"'!E19"),"")</f>
        <v/>
      </c>
      <c r="H12" s="107"/>
      <c r="I12" s="188" t="s">
        <v>121</v>
      </c>
      <c r="J12" s="178"/>
      <c r="K12" s="115" t="str" cm="1">
        <f t="array" aca="1" ref="K12" ca="1">IFERROR(INDIRECT("'PAS "&amp;A12&amp;"'!F22"),"")</f>
        <v/>
      </c>
      <c r="L12" s="116" t="str" cm="1">
        <f t="array" aca="1" ref="L12" ca="1">IFERROR(INDIRECT("'PAS "&amp;A12&amp;"'!F19"),"")</f>
        <v/>
      </c>
      <c r="M12" s="117" t="str" cm="1">
        <f t="array" aca="1" ref="M12" ca="1">IFERROR(INDIRECT("'PAS "&amp;A12&amp;"'!G22"),"")</f>
        <v/>
      </c>
      <c r="N12" s="118" t="str" cm="1">
        <f t="array" aca="1" ref="N12" ca="1">IFERROR(INDIRECT("'PAS "&amp;A12&amp;"'!G19"),"")</f>
        <v/>
      </c>
      <c r="O12" s="119" t="str" cm="1">
        <f t="array" aca="1" ref="O12" ca="1">IFERROR(INDIRECT("'PAS "&amp;A12&amp;"'!H22"),"")</f>
        <v/>
      </c>
      <c r="P12" s="120" t="str" cm="1">
        <f t="array" aca="1" ref="P12" ca="1">IFERROR(INDIRECT("'PAS "&amp;A12&amp;"'!H19"),"")</f>
        <v/>
      </c>
      <c r="R12" s="103"/>
    </row>
    <row r="13" spans="1:18" ht="16" x14ac:dyDescent="0.2">
      <c r="A13" s="178">
        <v>3</v>
      </c>
      <c r="B13" s="176"/>
      <c r="C13" s="34"/>
      <c r="D13" s="176"/>
      <c r="E13" s="31" t="str" cm="1">
        <f t="array" aca="1" ref="E13" ca="1">IFERROR(INDIRECT("'PAS "&amp;A13&amp;"'!D22"),"")</f>
        <v/>
      </c>
      <c r="F13" s="32" t="str" cm="1">
        <f t="array" aca="1" ref="F13" ca="1">IFERROR(INDIRECT("'PAS "&amp;A13&amp;"'!D19"),"")</f>
        <v/>
      </c>
      <c r="G13" s="33" t="str" cm="1">
        <f t="array" aca="1" ref="G13" ca="1">IFERROR(INDIRECT("'PAS "&amp;A13&amp;"'!E19"),"")</f>
        <v/>
      </c>
      <c r="H13" s="107"/>
      <c r="I13" s="188" t="s">
        <v>122</v>
      </c>
      <c r="J13" s="178"/>
      <c r="K13" s="115" t="str" cm="1">
        <f t="array" aca="1" ref="K13" ca="1">IFERROR(INDIRECT("'PAS "&amp;A13&amp;"'!F22"),"")</f>
        <v/>
      </c>
      <c r="L13" s="116" t="str" cm="1">
        <f t="array" aca="1" ref="L13" ca="1">IFERROR(INDIRECT("'PAS "&amp;A13&amp;"'!F19"),"")</f>
        <v/>
      </c>
      <c r="M13" s="117" t="str" cm="1">
        <f t="array" aca="1" ref="M13" ca="1">IFERROR(INDIRECT("'PAS "&amp;A13&amp;"'!G22"),"")</f>
        <v/>
      </c>
      <c r="N13" s="118" t="str" cm="1">
        <f t="array" aca="1" ref="N13" ca="1">IFERROR(INDIRECT("'PAS "&amp;A13&amp;"'!G19"),"")</f>
        <v/>
      </c>
      <c r="O13" s="119" t="str" cm="1">
        <f t="array" aca="1" ref="O13" ca="1">IFERROR(INDIRECT("'PAS "&amp;A13&amp;"'!H22"),"")</f>
        <v/>
      </c>
      <c r="P13" s="120" t="str" cm="1">
        <f t="array" aca="1" ref="P13" ca="1">IFERROR(INDIRECT("'PAS "&amp;A13&amp;"'!H19"),"")</f>
        <v/>
      </c>
      <c r="R13" s="103"/>
    </row>
    <row r="14" spans="1:18" ht="16" x14ac:dyDescent="0.2">
      <c r="A14" s="178">
        <v>4</v>
      </c>
      <c r="B14" s="176"/>
      <c r="C14" s="34"/>
      <c r="D14" s="176"/>
      <c r="E14" s="31" t="str" cm="1">
        <f t="array" aca="1" ref="E14" ca="1">IFERROR(INDIRECT("'PAS "&amp;A14&amp;"'!D22"),"")</f>
        <v/>
      </c>
      <c r="F14" s="32" t="str" cm="1">
        <f t="array" aca="1" ref="F14" ca="1">IFERROR(INDIRECT("'PAS "&amp;A14&amp;"'!D19"),"")</f>
        <v/>
      </c>
      <c r="G14" s="33" t="str" cm="1">
        <f t="array" aca="1" ref="G14" ca="1">IFERROR(INDIRECT("'PAS "&amp;A14&amp;"'!E19"),"")</f>
        <v/>
      </c>
      <c r="H14" s="107"/>
      <c r="I14" s="188" t="s">
        <v>123</v>
      </c>
      <c r="J14" s="178"/>
      <c r="K14" s="115" t="str" cm="1">
        <f t="array" aca="1" ref="K14" ca="1">IFERROR(INDIRECT("'PAS "&amp;A14&amp;"'!F22"),"")</f>
        <v/>
      </c>
      <c r="L14" s="116" t="str" cm="1">
        <f t="array" aca="1" ref="L14" ca="1">IFERROR(INDIRECT("'PAS "&amp;A14&amp;"'!F19"),"")</f>
        <v/>
      </c>
      <c r="M14" s="117" t="str" cm="1">
        <f t="array" aca="1" ref="M14" ca="1">IFERROR(INDIRECT("'PAS "&amp;A14&amp;"'!G22"),"")</f>
        <v/>
      </c>
      <c r="N14" s="118" t="str" cm="1">
        <f t="array" aca="1" ref="N14" ca="1">IFERROR(INDIRECT("'PAS "&amp;A14&amp;"'!G19"),"")</f>
        <v/>
      </c>
      <c r="O14" s="119" t="str" cm="1">
        <f t="array" aca="1" ref="O14" ca="1">IFERROR(INDIRECT("'PAS "&amp;A14&amp;"'!H22"),"")</f>
        <v/>
      </c>
      <c r="P14" s="120" t="str" cm="1">
        <f t="array" aca="1" ref="P14" ca="1">IFERROR(INDIRECT("'PAS "&amp;A14&amp;"'!H19"),"")</f>
        <v/>
      </c>
      <c r="R14" s="103"/>
    </row>
    <row r="15" spans="1:18" ht="16" x14ac:dyDescent="0.2">
      <c r="A15" s="178">
        <v>5</v>
      </c>
      <c r="B15" s="176"/>
      <c r="C15" s="34"/>
      <c r="D15" s="176"/>
      <c r="E15" s="31" t="str" cm="1">
        <f t="array" aca="1" ref="E15" ca="1">IFERROR(INDIRECT("'PAS "&amp;A15&amp;"'!D22"),"")</f>
        <v/>
      </c>
      <c r="F15" s="32" t="str" cm="1">
        <f t="array" aca="1" ref="F15" ca="1">IFERROR(INDIRECT("'PAS "&amp;A15&amp;"'!D19"),"")</f>
        <v/>
      </c>
      <c r="G15" s="33" t="str" cm="1">
        <f t="array" aca="1" ref="G15" ca="1">IFERROR(INDIRECT("'PAS "&amp;A15&amp;"'!E19"),"")</f>
        <v/>
      </c>
      <c r="H15" s="107"/>
      <c r="I15" s="188" t="s">
        <v>124</v>
      </c>
      <c r="J15" s="178"/>
      <c r="K15" s="115" t="str" cm="1">
        <f t="array" aca="1" ref="K15" ca="1">IFERROR(INDIRECT("'PAS "&amp;A15&amp;"'!F22"),"")</f>
        <v/>
      </c>
      <c r="L15" s="116" t="str" cm="1">
        <f t="array" aca="1" ref="L15" ca="1">IFERROR(INDIRECT("'PAS "&amp;A15&amp;"'!F19"),"")</f>
        <v/>
      </c>
      <c r="M15" s="117" t="str" cm="1">
        <f t="array" aca="1" ref="M15" ca="1">IFERROR(INDIRECT("'PAS "&amp;A15&amp;"'!G22"),"")</f>
        <v/>
      </c>
      <c r="N15" s="118" t="str" cm="1">
        <f t="array" aca="1" ref="N15" ca="1">IFERROR(INDIRECT("'PAS "&amp;A15&amp;"'!G19"),"")</f>
        <v/>
      </c>
      <c r="O15" s="119" t="str" cm="1">
        <f t="array" aca="1" ref="O15" ca="1">IFERROR(INDIRECT("'PAS "&amp;A15&amp;"'!H22"),"")</f>
        <v/>
      </c>
      <c r="P15" s="120" t="str" cm="1">
        <f t="array" aca="1" ref="P15" ca="1">IFERROR(INDIRECT("'PAS "&amp;A15&amp;"'!H19"),"")</f>
        <v/>
      </c>
      <c r="R15" s="103"/>
    </row>
    <row r="16" spans="1:18" ht="16" x14ac:dyDescent="0.2">
      <c r="A16" s="178">
        <v>6</v>
      </c>
      <c r="B16" s="176"/>
      <c r="C16" s="34"/>
      <c r="D16" s="176"/>
      <c r="E16" s="31" t="str" cm="1">
        <f t="array" aca="1" ref="E16" ca="1">IFERROR(INDIRECT("'PAS "&amp;A16&amp;"'!D22"),"")</f>
        <v/>
      </c>
      <c r="F16" s="32" t="str" cm="1">
        <f t="array" aca="1" ref="F16" ca="1">IFERROR(INDIRECT("'PAS "&amp;A16&amp;"'!D19"),"")</f>
        <v/>
      </c>
      <c r="G16" s="33" t="str" cm="1">
        <f t="array" aca="1" ref="G16" ca="1">IFERROR(INDIRECT("'PAS "&amp;A16&amp;"'!E19"),"")</f>
        <v/>
      </c>
      <c r="H16" s="107"/>
      <c r="I16" s="188" t="s">
        <v>125</v>
      </c>
      <c r="J16" s="178"/>
      <c r="K16" s="115" t="str" cm="1">
        <f t="array" aca="1" ref="K16" ca="1">IFERROR(INDIRECT("'PAS "&amp;A16&amp;"'!F22"),"")</f>
        <v/>
      </c>
      <c r="L16" s="116" t="str" cm="1">
        <f t="array" aca="1" ref="L16" ca="1">IFERROR(INDIRECT("'PAS "&amp;A16&amp;"'!F19"),"")</f>
        <v/>
      </c>
      <c r="M16" s="117" t="str" cm="1">
        <f t="array" aca="1" ref="M16" ca="1">IFERROR(INDIRECT("'PAS "&amp;A16&amp;"'!G22"),"")</f>
        <v/>
      </c>
      <c r="N16" s="118" t="str" cm="1">
        <f t="array" aca="1" ref="N16" ca="1">IFERROR(INDIRECT("'PAS "&amp;A16&amp;"'!G19"),"")</f>
        <v/>
      </c>
      <c r="O16" s="119" t="str" cm="1">
        <f t="array" aca="1" ref="O16" ca="1">IFERROR(INDIRECT("'PAS "&amp;A16&amp;"'!H22"),"")</f>
        <v/>
      </c>
      <c r="P16" s="120" t="str" cm="1">
        <f t="array" aca="1" ref="P16" ca="1">IFERROR(INDIRECT("'PAS "&amp;A16&amp;"'!H19"),"")</f>
        <v/>
      </c>
      <c r="R16" s="103"/>
    </row>
    <row r="17" spans="1:18" ht="16" x14ac:dyDescent="0.2">
      <c r="A17" s="178">
        <v>7</v>
      </c>
      <c r="B17" s="176"/>
      <c r="C17" s="34"/>
      <c r="D17" s="176"/>
      <c r="E17" s="31" t="str" cm="1">
        <f t="array" aca="1" ref="E17" ca="1">IFERROR(INDIRECT("'PAS "&amp;A17&amp;"'!D22"),"")</f>
        <v/>
      </c>
      <c r="F17" s="32" t="str" cm="1">
        <f t="array" aca="1" ref="F17" ca="1">IFERROR(INDIRECT("'PAS "&amp;A17&amp;"'!D19"),"")</f>
        <v/>
      </c>
      <c r="G17" s="33" t="str" cm="1">
        <f t="array" aca="1" ref="G17" ca="1">IFERROR(INDIRECT("'PAS "&amp;A17&amp;"'!E19"),"")</f>
        <v/>
      </c>
      <c r="H17" s="107"/>
      <c r="I17" s="188" t="s">
        <v>126</v>
      </c>
      <c r="J17" s="178"/>
      <c r="K17" s="115" t="str" cm="1">
        <f t="array" aca="1" ref="K17" ca="1">IFERROR(INDIRECT("'PAS "&amp;A17&amp;"'!F22"),"")</f>
        <v/>
      </c>
      <c r="L17" s="116" t="str" cm="1">
        <f t="array" aca="1" ref="L17" ca="1">IFERROR(INDIRECT("'PAS "&amp;A17&amp;"'!F19"),"")</f>
        <v/>
      </c>
      <c r="M17" s="117" t="str" cm="1">
        <f t="array" aca="1" ref="M17" ca="1">IFERROR(INDIRECT("'PAS "&amp;A17&amp;"'!G22"),"")</f>
        <v/>
      </c>
      <c r="N17" s="118" t="str" cm="1">
        <f t="array" aca="1" ref="N17" ca="1">IFERROR(INDIRECT("'PAS "&amp;A17&amp;"'!G19"),"")</f>
        <v/>
      </c>
      <c r="O17" s="119" t="str" cm="1">
        <f t="array" aca="1" ref="O17" ca="1">IFERROR(INDIRECT("'PAS "&amp;A17&amp;"'!H22"),"")</f>
        <v/>
      </c>
      <c r="P17" s="120" t="str" cm="1">
        <f t="array" aca="1" ref="P17" ca="1">IFERROR(INDIRECT("'PAS "&amp;A17&amp;"'!H19"),"")</f>
        <v/>
      </c>
      <c r="R17" s="103"/>
    </row>
    <row r="18" spans="1:18" ht="16" x14ac:dyDescent="0.2">
      <c r="A18" s="178">
        <v>8</v>
      </c>
      <c r="B18" s="176"/>
      <c r="C18" s="34"/>
      <c r="D18" s="176"/>
      <c r="E18" s="31" t="str" cm="1">
        <f t="array" aca="1" ref="E18" ca="1">IFERROR(INDIRECT("'PAS "&amp;A18&amp;"'!D22"),"")</f>
        <v/>
      </c>
      <c r="F18" s="32" t="str" cm="1">
        <f t="array" aca="1" ref="F18" ca="1">IFERROR(INDIRECT("'PAS "&amp;A18&amp;"'!D19"),"")</f>
        <v/>
      </c>
      <c r="G18" s="33" t="str" cm="1">
        <f t="array" aca="1" ref="G18" ca="1">IFERROR(INDIRECT("'PAS "&amp;A18&amp;"'!E19"),"")</f>
        <v/>
      </c>
      <c r="H18" s="107"/>
      <c r="I18" s="188" t="s">
        <v>127</v>
      </c>
      <c r="J18" s="178"/>
      <c r="K18" s="115" t="str" cm="1">
        <f t="array" aca="1" ref="K18" ca="1">IFERROR(INDIRECT("'PAS "&amp;A18&amp;"'!F22"),"")</f>
        <v/>
      </c>
      <c r="L18" s="116" t="str" cm="1">
        <f t="array" aca="1" ref="L18" ca="1">IFERROR(INDIRECT("'PAS "&amp;A18&amp;"'!F19"),"")</f>
        <v/>
      </c>
      <c r="M18" s="117" t="str" cm="1">
        <f t="array" aca="1" ref="M18" ca="1">IFERROR(INDIRECT("'PAS "&amp;A18&amp;"'!G22"),"")</f>
        <v/>
      </c>
      <c r="N18" s="118" t="str" cm="1">
        <f t="array" aca="1" ref="N18" ca="1">IFERROR(INDIRECT("'PAS "&amp;A18&amp;"'!G19"),"")</f>
        <v/>
      </c>
      <c r="O18" s="119" t="str" cm="1">
        <f t="array" aca="1" ref="O18" ca="1">IFERROR(INDIRECT("'PAS "&amp;A18&amp;"'!H22"),"")</f>
        <v/>
      </c>
      <c r="P18" s="120" t="str" cm="1">
        <f t="array" aca="1" ref="P18" ca="1">IFERROR(INDIRECT("'PAS "&amp;A18&amp;"'!H19"),"")</f>
        <v/>
      </c>
      <c r="R18" s="103"/>
    </row>
    <row r="19" spans="1:18" ht="16" x14ac:dyDescent="0.2">
      <c r="A19" s="178">
        <v>9</v>
      </c>
      <c r="B19" s="176"/>
      <c r="C19" s="34"/>
      <c r="D19" s="176"/>
      <c r="E19" s="31" t="str" cm="1">
        <f t="array" aca="1" ref="E19" ca="1">IFERROR(INDIRECT("'PAS "&amp;A19&amp;"'!D22"),"")</f>
        <v/>
      </c>
      <c r="F19" s="32" t="str" cm="1">
        <f t="array" aca="1" ref="F19" ca="1">IFERROR(INDIRECT("'PAS "&amp;A19&amp;"'!D19"),"")</f>
        <v/>
      </c>
      <c r="G19" s="33" t="str" cm="1">
        <f t="array" aca="1" ref="G19" ca="1">IFERROR(INDIRECT("'PAS "&amp;A19&amp;"'!E19"),"")</f>
        <v/>
      </c>
      <c r="H19" s="107"/>
      <c r="I19" s="188" t="s">
        <v>128</v>
      </c>
      <c r="J19" s="178"/>
      <c r="K19" s="115" t="str" cm="1">
        <f t="array" aca="1" ref="K19" ca="1">IFERROR(INDIRECT("'PAS "&amp;A19&amp;"'!F22"),"")</f>
        <v/>
      </c>
      <c r="L19" s="116" t="str" cm="1">
        <f t="array" aca="1" ref="L19" ca="1">IFERROR(INDIRECT("'PAS "&amp;A19&amp;"'!F19"),"")</f>
        <v/>
      </c>
      <c r="M19" s="117" t="str" cm="1">
        <f t="array" aca="1" ref="M19" ca="1">IFERROR(INDIRECT("'PAS "&amp;A19&amp;"'!G22"),"")</f>
        <v/>
      </c>
      <c r="N19" s="118" t="str" cm="1">
        <f t="array" aca="1" ref="N19" ca="1">IFERROR(INDIRECT("'PAS "&amp;A19&amp;"'!G19"),"")</f>
        <v/>
      </c>
      <c r="O19" s="119" t="str" cm="1">
        <f t="array" aca="1" ref="O19" ca="1">IFERROR(INDIRECT("'PAS "&amp;A19&amp;"'!H22"),"")</f>
        <v/>
      </c>
      <c r="P19" s="120" t="str" cm="1">
        <f t="array" aca="1" ref="P19" ca="1">IFERROR(INDIRECT("'PAS "&amp;A19&amp;"'!H19"),"")</f>
        <v/>
      </c>
      <c r="R19" s="103"/>
    </row>
    <row r="20" spans="1:18" ht="16" x14ac:dyDescent="0.2">
      <c r="A20" s="178">
        <v>10</v>
      </c>
      <c r="B20" s="176"/>
      <c r="C20" s="34"/>
      <c r="D20" s="176"/>
      <c r="E20" s="31" t="str" cm="1">
        <f t="array" aca="1" ref="E20" ca="1">IFERROR(INDIRECT("'PAS "&amp;A20&amp;"'!D22"),"")</f>
        <v/>
      </c>
      <c r="F20" s="32" t="str" cm="1">
        <f t="array" aca="1" ref="F20" ca="1">IFERROR(INDIRECT("'PAS "&amp;A20&amp;"'!D19"),"")</f>
        <v/>
      </c>
      <c r="G20" s="33" t="str" cm="1">
        <f t="array" aca="1" ref="G20" ca="1">IFERROR(INDIRECT("'PAS "&amp;A20&amp;"'!E19"),"")</f>
        <v/>
      </c>
      <c r="H20" s="107"/>
      <c r="I20" s="188" t="s">
        <v>129</v>
      </c>
      <c r="J20" s="178"/>
      <c r="K20" s="115" t="str" cm="1">
        <f t="array" aca="1" ref="K20" ca="1">IFERROR(INDIRECT("'PAS "&amp;A20&amp;"'!F22"),"")</f>
        <v/>
      </c>
      <c r="L20" s="116" t="str" cm="1">
        <f t="array" aca="1" ref="L20" ca="1">IFERROR(INDIRECT("'PAS "&amp;A20&amp;"'!F19"),"")</f>
        <v/>
      </c>
      <c r="M20" s="117" t="str" cm="1">
        <f t="array" aca="1" ref="M20" ca="1">IFERROR(INDIRECT("'PAS "&amp;A20&amp;"'!G22"),"")</f>
        <v/>
      </c>
      <c r="N20" s="118" t="str" cm="1">
        <f t="array" aca="1" ref="N20" ca="1">IFERROR(INDIRECT("'PAS "&amp;A20&amp;"'!G19"),"")</f>
        <v/>
      </c>
      <c r="O20" s="119" t="str" cm="1">
        <f t="array" aca="1" ref="O20" ca="1">IFERROR(INDIRECT("'PAS "&amp;A20&amp;"'!H22"),"")</f>
        <v/>
      </c>
      <c r="P20" s="120" t="str" cm="1">
        <f t="array" aca="1" ref="P20" ca="1">IFERROR(INDIRECT("'PAS "&amp;A20&amp;"'!H19"),"")</f>
        <v/>
      </c>
      <c r="R20" s="103"/>
    </row>
    <row r="21" spans="1:18" ht="16" x14ac:dyDescent="0.2">
      <c r="A21" s="178">
        <v>11</v>
      </c>
      <c r="B21" s="176"/>
      <c r="C21" s="34"/>
      <c r="D21" s="176"/>
      <c r="E21" s="31" t="str" cm="1">
        <f t="array" aca="1" ref="E21" ca="1">IFERROR(INDIRECT("'PAS "&amp;A21&amp;"'!D22"),"")</f>
        <v/>
      </c>
      <c r="F21" s="32" t="str" cm="1">
        <f t="array" aca="1" ref="F21" ca="1">IFERROR(INDIRECT("'PAS "&amp;A21&amp;"'!D19"),"")</f>
        <v/>
      </c>
      <c r="G21" s="33" t="str" cm="1">
        <f t="array" aca="1" ref="G21" ca="1">IFERROR(INDIRECT("'PAS "&amp;A21&amp;"'!E19"),"")</f>
        <v/>
      </c>
      <c r="H21" s="107"/>
      <c r="I21" s="188" t="s">
        <v>130</v>
      </c>
      <c r="J21" s="178"/>
      <c r="K21" s="115" t="str" cm="1">
        <f t="array" aca="1" ref="K21" ca="1">IFERROR(INDIRECT("'PAS "&amp;A21&amp;"'!F22"),"")</f>
        <v/>
      </c>
      <c r="L21" s="116" t="str" cm="1">
        <f t="array" aca="1" ref="L21" ca="1">IFERROR(INDIRECT("'PAS "&amp;A21&amp;"'!F19"),"")</f>
        <v/>
      </c>
      <c r="M21" s="117" t="str" cm="1">
        <f t="array" aca="1" ref="M21" ca="1">IFERROR(INDIRECT("'PAS "&amp;A21&amp;"'!G22"),"")</f>
        <v/>
      </c>
      <c r="N21" s="118" t="str" cm="1">
        <f t="array" aca="1" ref="N21" ca="1">IFERROR(INDIRECT("'PAS "&amp;A21&amp;"'!G19"),"")</f>
        <v/>
      </c>
      <c r="O21" s="119" t="str" cm="1">
        <f t="array" aca="1" ref="O21" ca="1">IFERROR(INDIRECT("'PAS "&amp;A21&amp;"'!H22"),"")</f>
        <v/>
      </c>
      <c r="P21" s="120" t="str" cm="1">
        <f t="array" aca="1" ref="P21" ca="1">IFERROR(INDIRECT("'PAS "&amp;A21&amp;"'!H19"),"")</f>
        <v/>
      </c>
      <c r="R21" s="103"/>
    </row>
    <row r="22" spans="1:18" ht="16" x14ac:dyDescent="0.2">
      <c r="A22" s="178">
        <v>12</v>
      </c>
      <c r="B22" s="176"/>
      <c r="C22" s="34"/>
      <c r="D22" s="176"/>
      <c r="E22" s="31" t="str" cm="1">
        <f t="array" aca="1" ref="E22" ca="1">IFERROR(INDIRECT("'PAS "&amp;A22&amp;"'!D22"),"")</f>
        <v/>
      </c>
      <c r="F22" s="32" t="str" cm="1">
        <f t="array" aca="1" ref="F22" ca="1">IFERROR(INDIRECT("'PAS "&amp;A22&amp;"'!D19"),"")</f>
        <v/>
      </c>
      <c r="G22" s="33" t="str" cm="1">
        <f t="array" aca="1" ref="G22" ca="1">IFERROR(INDIRECT("'PAS "&amp;A22&amp;"'!E19"),"")</f>
        <v/>
      </c>
      <c r="H22" s="107"/>
      <c r="I22" s="188" t="s">
        <v>131</v>
      </c>
      <c r="J22" s="178"/>
      <c r="K22" s="115" t="str" cm="1">
        <f t="array" aca="1" ref="K22" ca="1">IFERROR(INDIRECT("'PAS "&amp;A22&amp;"'!F22"),"")</f>
        <v/>
      </c>
      <c r="L22" s="116" t="str" cm="1">
        <f t="array" aca="1" ref="L22" ca="1">IFERROR(INDIRECT("'PAS "&amp;A22&amp;"'!F19"),"")</f>
        <v/>
      </c>
      <c r="M22" s="117" t="str" cm="1">
        <f t="array" aca="1" ref="M22" ca="1">IFERROR(INDIRECT("'PAS "&amp;A22&amp;"'!G22"),"")</f>
        <v/>
      </c>
      <c r="N22" s="118" t="str" cm="1">
        <f t="array" aca="1" ref="N22" ca="1">IFERROR(INDIRECT("'PAS "&amp;A22&amp;"'!G19"),"")</f>
        <v/>
      </c>
      <c r="O22" s="119" t="str" cm="1">
        <f t="array" aca="1" ref="O22" ca="1">IFERROR(INDIRECT("'PAS "&amp;A22&amp;"'!H22"),"")</f>
        <v/>
      </c>
      <c r="P22" s="120" t="str" cm="1">
        <f t="array" aca="1" ref="P22" ca="1">IFERROR(INDIRECT("'PAS "&amp;A22&amp;"'!H19"),"")</f>
        <v/>
      </c>
      <c r="R22" s="103"/>
    </row>
    <row r="23" spans="1:18" ht="16" x14ac:dyDescent="0.2">
      <c r="A23" s="178">
        <v>13</v>
      </c>
      <c r="B23" s="176"/>
      <c r="C23" s="34"/>
      <c r="D23" s="176"/>
      <c r="E23" s="31" t="str" cm="1">
        <f t="array" aca="1" ref="E23" ca="1">IFERROR(INDIRECT("'PAS "&amp;A23&amp;"'!D22"),"")</f>
        <v/>
      </c>
      <c r="F23" s="32" t="str" cm="1">
        <f t="array" aca="1" ref="F23" ca="1">IFERROR(INDIRECT("'PAS "&amp;A23&amp;"'!D19"),"")</f>
        <v/>
      </c>
      <c r="G23" s="33" t="str" cm="1">
        <f t="array" aca="1" ref="G23" ca="1">IFERROR(INDIRECT("'PAS "&amp;A23&amp;"'!E19"),"")</f>
        <v/>
      </c>
      <c r="H23" s="107"/>
      <c r="I23" s="188" t="s">
        <v>132</v>
      </c>
      <c r="J23" s="178"/>
      <c r="K23" s="115" t="str" cm="1">
        <f t="array" aca="1" ref="K23" ca="1">IFERROR(INDIRECT("'PAS "&amp;A23&amp;"'!F22"),"")</f>
        <v/>
      </c>
      <c r="L23" s="116" t="str" cm="1">
        <f t="array" aca="1" ref="L23" ca="1">IFERROR(INDIRECT("'PAS "&amp;A23&amp;"'!F19"),"")</f>
        <v/>
      </c>
      <c r="M23" s="117" t="str" cm="1">
        <f t="array" aca="1" ref="M23" ca="1">IFERROR(INDIRECT("'PAS "&amp;A23&amp;"'!G22"),"")</f>
        <v/>
      </c>
      <c r="N23" s="118" t="str" cm="1">
        <f t="array" aca="1" ref="N23" ca="1">IFERROR(INDIRECT("'PAS "&amp;A23&amp;"'!G19"),"")</f>
        <v/>
      </c>
      <c r="O23" s="119" t="str" cm="1">
        <f t="array" aca="1" ref="O23" ca="1">IFERROR(INDIRECT("'PAS "&amp;A23&amp;"'!H22"),"")</f>
        <v/>
      </c>
      <c r="P23" s="120" t="str" cm="1">
        <f t="array" aca="1" ref="P23" ca="1">IFERROR(INDIRECT("'PAS "&amp;A23&amp;"'!H19"),"")</f>
        <v/>
      </c>
      <c r="R23" s="103"/>
    </row>
    <row r="24" spans="1:18" ht="16" x14ac:dyDescent="0.2">
      <c r="A24" s="178">
        <v>14</v>
      </c>
      <c r="B24" s="176"/>
      <c r="C24" s="34"/>
      <c r="D24" s="176"/>
      <c r="E24" s="31" t="str" cm="1">
        <f t="array" aca="1" ref="E24" ca="1">IFERROR(INDIRECT("'PAS "&amp;A24&amp;"'!D22"),"")</f>
        <v/>
      </c>
      <c r="F24" s="32" t="str" cm="1">
        <f t="array" aca="1" ref="F24" ca="1">IFERROR(INDIRECT("'PAS "&amp;A24&amp;"'!D19"),"")</f>
        <v/>
      </c>
      <c r="G24" s="33" t="str" cm="1">
        <f t="array" aca="1" ref="G24" ca="1">IFERROR(INDIRECT("'PAS "&amp;A24&amp;"'!E19"),"")</f>
        <v/>
      </c>
      <c r="H24" s="107"/>
      <c r="I24" s="188" t="s">
        <v>133</v>
      </c>
      <c r="J24" s="178"/>
      <c r="K24" s="115" t="str" cm="1">
        <f t="array" aca="1" ref="K24" ca="1">IFERROR(INDIRECT("'PAS "&amp;A24&amp;"'!F22"),"")</f>
        <v/>
      </c>
      <c r="L24" s="116" t="str" cm="1">
        <f t="array" aca="1" ref="L24" ca="1">IFERROR(INDIRECT("'PAS "&amp;A24&amp;"'!F19"),"")</f>
        <v/>
      </c>
      <c r="M24" s="117" t="str" cm="1">
        <f t="array" aca="1" ref="M24" ca="1">IFERROR(INDIRECT("'PAS "&amp;A24&amp;"'!G22"),"")</f>
        <v/>
      </c>
      <c r="N24" s="118" t="str" cm="1">
        <f t="array" aca="1" ref="N24" ca="1">IFERROR(INDIRECT("'PAS "&amp;A24&amp;"'!G19"),"")</f>
        <v/>
      </c>
      <c r="O24" s="119" t="str" cm="1">
        <f t="array" aca="1" ref="O24" ca="1">IFERROR(INDIRECT("'PAS "&amp;A24&amp;"'!H22"),"")</f>
        <v/>
      </c>
      <c r="P24" s="120" t="str" cm="1">
        <f t="array" aca="1" ref="P24" ca="1">IFERROR(INDIRECT("'PAS "&amp;A24&amp;"'!H19"),"")</f>
        <v/>
      </c>
      <c r="R24" s="103"/>
    </row>
    <row r="25" spans="1:18" ht="16" x14ac:dyDescent="0.2">
      <c r="A25" s="178">
        <v>15</v>
      </c>
      <c r="B25" s="176"/>
      <c r="C25" s="34"/>
      <c r="D25" s="176"/>
      <c r="E25" s="31" t="str" cm="1">
        <f t="array" aca="1" ref="E25" ca="1">IFERROR(INDIRECT("'PAS "&amp;A25&amp;"'!D22"),"")</f>
        <v/>
      </c>
      <c r="F25" s="32" t="str" cm="1">
        <f t="array" aca="1" ref="F25" ca="1">IFERROR(INDIRECT("'PAS "&amp;A25&amp;"'!D19"),"")</f>
        <v/>
      </c>
      <c r="G25" s="33" t="str" cm="1">
        <f t="array" aca="1" ref="G25" ca="1">IFERROR(INDIRECT("'PAS "&amp;A25&amp;"'!E19"),"")</f>
        <v/>
      </c>
      <c r="H25" s="107"/>
      <c r="I25" s="188" t="s">
        <v>134</v>
      </c>
      <c r="J25" s="178"/>
      <c r="K25" s="115" t="str" cm="1">
        <f t="array" aca="1" ref="K25" ca="1">IFERROR(INDIRECT("'PAS "&amp;A25&amp;"'!F22"),"")</f>
        <v/>
      </c>
      <c r="L25" s="116" t="str" cm="1">
        <f t="array" aca="1" ref="L25" ca="1">IFERROR(INDIRECT("'PAS "&amp;A25&amp;"'!F19"),"")</f>
        <v/>
      </c>
      <c r="M25" s="117" t="str" cm="1">
        <f t="array" aca="1" ref="M25" ca="1">IFERROR(INDIRECT("'PAS "&amp;A25&amp;"'!G22"),"")</f>
        <v/>
      </c>
      <c r="N25" s="118" t="str" cm="1">
        <f t="array" aca="1" ref="N25" ca="1">IFERROR(INDIRECT("'PAS "&amp;A25&amp;"'!G19"),"")</f>
        <v/>
      </c>
      <c r="O25" s="119" t="str" cm="1">
        <f t="array" aca="1" ref="O25" ca="1">IFERROR(INDIRECT("'PAS "&amp;A25&amp;"'!H22"),"")</f>
        <v/>
      </c>
      <c r="P25" s="120" t="str" cm="1">
        <f t="array" aca="1" ref="P25" ca="1">IFERROR(INDIRECT("'PAS "&amp;A25&amp;"'!H19"),"")</f>
        <v/>
      </c>
      <c r="R25" s="103"/>
    </row>
    <row r="26" spans="1:18" ht="16" x14ac:dyDescent="0.2">
      <c r="A26" s="178">
        <v>16</v>
      </c>
      <c r="B26" s="176"/>
      <c r="C26" s="34"/>
      <c r="D26" s="176"/>
      <c r="E26" s="31" t="str" cm="1">
        <f t="array" aca="1" ref="E26" ca="1">IFERROR(INDIRECT("'PAS "&amp;A26&amp;"'!D22"),"")</f>
        <v/>
      </c>
      <c r="F26" s="32" t="str" cm="1">
        <f t="array" aca="1" ref="F26" ca="1">IFERROR(INDIRECT("'PAS "&amp;A26&amp;"'!D19"),"")</f>
        <v/>
      </c>
      <c r="G26" s="33" t="str" cm="1">
        <f t="array" aca="1" ref="G26" ca="1">IFERROR(INDIRECT("'PAS "&amp;A26&amp;"'!E19"),"")</f>
        <v/>
      </c>
      <c r="H26" s="107"/>
      <c r="I26" s="188" t="s">
        <v>135</v>
      </c>
      <c r="J26" s="178"/>
      <c r="K26" s="115" t="str" cm="1">
        <f t="array" aca="1" ref="K26" ca="1">IFERROR(INDIRECT("'PAS "&amp;A26&amp;"'!F22"),"")</f>
        <v/>
      </c>
      <c r="L26" s="116" t="str" cm="1">
        <f t="array" aca="1" ref="L26" ca="1">IFERROR(INDIRECT("'PAS "&amp;A26&amp;"'!F19"),"")</f>
        <v/>
      </c>
      <c r="M26" s="117" t="str" cm="1">
        <f t="array" aca="1" ref="M26" ca="1">IFERROR(INDIRECT("'PAS "&amp;A26&amp;"'!G22"),"")</f>
        <v/>
      </c>
      <c r="N26" s="118" t="str" cm="1">
        <f t="array" aca="1" ref="N26" ca="1">IFERROR(INDIRECT("'PAS "&amp;A26&amp;"'!G19"),"")</f>
        <v/>
      </c>
      <c r="O26" s="119" t="str" cm="1">
        <f t="array" aca="1" ref="O26" ca="1">IFERROR(INDIRECT("'PAS "&amp;A26&amp;"'!H22"),"")</f>
        <v/>
      </c>
      <c r="P26" s="120" t="str" cm="1">
        <f t="array" aca="1" ref="P26" ca="1">IFERROR(INDIRECT("'PAS "&amp;A26&amp;"'!H19"),"")</f>
        <v/>
      </c>
      <c r="R26" s="103"/>
    </row>
    <row r="27" spans="1:18" ht="16" x14ac:dyDescent="0.2">
      <c r="A27" s="178">
        <v>17</v>
      </c>
      <c r="B27" s="176"/>
      <c r="C27" s="34"/>
      <c r="D27" s="176"/>
      <c r="E27" s="31" t="str" cm="1">
        <f t="array" aca="1" ref="E27" ca="1">IFERROR(INDIRECT("'PAS "&amp;A27&amp;"'!D22"),"")</f>
        <v/>
      </c>
      <c r="F27" s="32" t="str" cm="1">
        <f t="array" aca="1" ref="F27" ca="1">IFERROR(INDIRECT("'PAS "&amp;A27&amp;"'!D19"),"")</f>
        <v/>
      </c>
      <c r="G27" s="33" t="str" cm="1">
        <f t="array" aca="1" ref="G27" ca="1">IFERROR(INDIRECT("'PAS "&amp;A27&amp;"'!E19"),"")</f>
        <v/>
      </c>
      <c r="H27" s="107"/>
      <c r="I27" s="188" t="s">
        <v>136</v>
      </c>
      <c r="J27" s="178"/>
      <c r="K27" s="115" t="str" cm="1">
        <f t="array" aca="1" ref="K27" ca="1">IFERROR(INDIRECT("'PAS "&amp;A27&amp;"'!F22"),"")</f>
        <v/>
      </c>
      <c r="L27" s="116" t="str" cm="1">
        <f t="array" aca="1" ref="L27" ca="1">IFERROR(INDIRECT("'PAS "&amp;A27&amp;"'!F19"),"")</f>
        <v/>
      </c>
      <c r="M27" s="117" t="str" cm="1">
        <f t="array" aca="1" ref="M27" ca="1">IFERROR(INDIRECT("'PAS "&amp;A27&amp;"'!G22"),"")</f>
        <v/>
      </c>
      <c r="N27" s="118" t="str" cm="1">
        <f t="array" aca="1" ref="N27" ca="1">IFERROR(INDIRECT("'PAS "&amp;A27&amp;"'!G19"),"")</f>
        <v/>
      </c>
      <c r="O27" s="119" t="str" cm="1">
        <f t="array" aca="1" ref="O27" ca="1">IFERROR(INDIRECT("'PAS "&amp;A27&amp;"'!H22"),"")</f>
        <v/>
      </c>
      <c r="P27" s="120" t="str" cm="1">
        <f t="array" aca="1" ref="P27" ca="1">IFERROR(INDIRECT("'PAS "&amp;A27&amp;"'!H19"),"")</f>
        <v/>
      </c>
      <c r="R27" s="103"/>
    </row>
    <row r="28" spans="1:18" ht="16" x14ac:dyDescent="0.2">
      <c r="A28" s="178">
        <v>18</v>
      </c>
      <c r="B28" s="176"/>
      <c r="C28" s="34"/>
      <c r="D28" s="176"/>
      <c r="E28" s="31" t="str" cm="1">
        <f t="array" aca="1" ref="E28" ca="1">IFERROR(INDIRECT("'PAS "&amp;A28&amp;"'!D22"),"")</f>
        <v/>
      </c>
      <c r="F28" s="32" t="str" cm="1">
        <f t="array" aca="1" ref="F28" ca="1">IFERROR(INDIRECT("'PAS "&amp;A28&amp;"'!D19"),"")</f>
        <v/>
      </c>
      <c r="G28" s="33" t="str" cm="1">
        <f t="array" aca="1" ref="G28" ca="1">IFERROR(INDIRECT("'PAS "&amp;A28&amp;"'!E19"),"")</f>
        <v/>
      </c>
      <c r="H28" s="107"/>
      <c r="I28" s="188" t="s">
        <v>137</v>
      </c>
      <c r="J28" s="178"/>
      <c r="K28" s="115" t="str" cm="1">
        <f t="array" aca="1" ref="K28" ca="1">IFERROR(INDIRECT("'PAS "&amp;A28&amp;"'!F22"),"")</f>
        <v/>
      </c>
      <c r="L28" s="116" t="str" cm="1">
        <f t="array" aca="1" ref="L28" ca="1">IFERROR(INDIRECT("'PAS "&amp;A28&amp;"'!F19"),"")</f>
        <v/>
      </c>
      <c r="M28" s="117" t="str" cm="1">
        <f t="array" aca="1" ref="M28" ca="1">IFERROR(INDIRECT("'PAS "&amp;A28&amp;"'!G22"),"")</f>
        <v/>
      </c>
      <c r="N28" s="118" t="str" cm="1">
        <f t="array" aca="1" ref="N28" ca="1">IFERROR(INDIRECT("'PAS "&amp;A28&amp;"'!G19"),"")</f>
        <v/>
      </c>
      <c r="O28" s="119" t="str" cm="1">
        <f t="array" aca="1" ref="O28" ca="1">IFERROR(INDIRECT("'PAS "&amp;A28&amp;"'!H22"),"")</f>
        <v/>
      </c>
      <c r="P28" s="120" t="str" cm="1">
        <f t="array" aca="1" ref="P28" ca="1">IFERROR(INDIRECT("'PAS "&amp;A28&amp;"'!H19"),"")</f>
        <v/>
      </c>
      <c r="R28" s="103"/>
    </row>
    <row r="29" spans="1:18" ht="16" x14ac:dyDescent="0.2">
      <c r="A29" s="178">
        <v>19</v>
      </c>
      <c r="B29" s="176"/>
      <c r="C29" s="34"/>
      <c r="D29" s="176"/>
      <c r="E29" s="31" t="str" cm="1">
        <f t="array" aca="1" ref="E29" ca="1">IFERROR(INDIRECT("'PAS "&amp;A29&amp;"'!D22"),"")</f>
        <v/>
      </c>
      <c r="F29" s="32" t="str" cm="1">
        <f t="array" aca="1" ref="F29" ca="1">IFERROR(INDIRECT("'PAS "&amp;A29&amp;"'!D19"),"")</f>
        <v/>
      </c>
      <c r="G29" s="33" t="str" cm="1">
        <f t="array" aca="1" ref="G29" ca="1">IFERROR(INDIRECT("'PAS "&amp;A29&amp;"'!E19"),"")</f>
        <v/>
      </c>
      <c r="H29" s="108"/>
      <c r="I29" s="188" t="s">
        <v>138</v>
      </c>
      <c r="J29" s="178"/>
      <c r="K29" s="115" t="str" cm="1">
        <f t="array" aca="1" ref="K29" ca="1">IFERROR(INDIRECT("'PAS "&amp;A29&amp;"'!F22"),"")</f>
        <v/>
      </c>
      <c r="L29" s="116" t="str" cm="1">
        <f t="array" aca="1" ref="L29" ca="1">IFERROR(INDIRECT("'PAS "&amp;A29&amp;"'!F19"),"")</f>
        <v/>
      </c>
      <c r="M29" s="117" t="str" cm="1">
        <f t="array" aca="1" ref="M29" ca="1">IFERROR(INDIRECT("'PAS "&amp;A29&amp;"'!G22"),"")</f>
        <v/>
      </c>
      <c r="N29" s="118" t="str" cm="1">
        <f t="array" aca="1" ref="N29" ca="1">IFERROR(INDIRECT("'PAS "&amp;A29&amp;"'!G19"),"")</f>
        <v/>
      </c>
      <c r="O29" s="119" t="str" cm="1">
        <f t="array" aca="1" ref="O29" ca="1">IFERROR(INDIRECT("'PAS "&amp;A29&amp;"'!H22"),"")</f>
        <v/>
      </c>
      <c r="P29" s="120" t="str" cm="1">
        <f t="array" aca="1" ref="P29" ca="1">IFERROR(INDIRECT("'PAS "&amp;A29&amp;"'!H19"),"")</f>
        <v/>
      </c>
      <c r="R29" s="103"/>
    </row>
    <row r="30" spans="1:18" ht="16" x14ac:dyDescent="0.2">
      <c r="A30" s="178">
        <v>20</v>
      </c>
      <c r="B30" s="176"/>
      <c r="C30" s="34"/>
      <c r="D30" s="176"/>
      <c r="E30" s="104" t="str" cm="1">
        <f t="array" aca="1" ref="E30" ca="1">IFERROR(INDIRECT("'PAS "&amp;A30&amp;"'!D22"),"")</f>
        <v/>
      </c>
      <c r="F30" s="32" t="str" cm="1">
        <f t="array" aca="1" ref="F30" ca="1">IFERROR(INDIRECT("'PAS "&amp;A30&amp;"'!D19"),"")</f>
        <v/>
      </c>
      <c r="G30" s="33" t="str" cm="1">
        <f t="array" aca="1" ref="G30" ca="1">IFERROR(INDIRECT("'PAS "&amp;A30&amp;"'!E19"),"")</f>
        <v/>
      </c>
      <c r="H30" s="107"/>
      <c r="I30" s="188" t="s">
        <v>139</v>
      </c>
      <c r="J30" s="178"/>
      <c r="K30" s="115" t="str" cm="1">
        <f t="array" aca="1" ref="K30" ca="1">IFERROR(INDIRECT("'PAS "&amp;A30&amp;"'!F22"),"")</f>
        <v/>
      </c>
      <c r="L30" s="116" t="str" cm="1">
        <f t="array" aca="1" ref="L30" ca="1">IFERROR(INDIRECT("'PAS "&amp;A30&amp;"'!F19"),"")</f>
        <v/>
      </c>
      <c r="M30" s="117" t="str" cm="1">
        <f t="array" aca="1" ref="M30" ca="1">IFERROR(INDIRECT("'PAS "&amp;A30&amp;"'!G22"),"")</f>
        <v/>
      </c>
      <c r="N30" s="118" t="str" cm="1">
        <f t="array" aca="1" ref="N30" ca="1">IFERROR(INDIRECT("'PAS "&amp;A30&amp;"'!G19"),"")</f>
        <v/>
      </c>
      <c r="O30" s="119" t="str" cm="1">
        <f t="array" aca="1" ref="O30" ca="1">IFERROR(INDIRECT("'PAS "&amp;A30&amp;"'!H22"),"")</f>
        <v/>
      </c>
      <c r="P30" s="120" t="str" cm="1">
        <f t="array" aca="1" ref="P30" ca="1">IFERROR(INDIRECT("'PAS "&amp;A30&amp;"'!H19"),"")</f>
        <v/>
      </c>
      <c r="R30" s="103"/>
    </row>
    <row r="31" spans="1:18" ht="16" x14ac:dyDescent="0.2">
      <c r="A31" s="181">
        <v>21</v>
      </c>
      <c r="B31" s="176"/>
      <c r="C31" s="34"/>
      <c r="D31" s="176"/>
      <c r="E31" s="104" t="str" cm="1">
        <f t="array" aca="1" ref="E31" ca="1">IFERROR(INDIRECT("'PAS "&amp;A31&amp;"'!D22"),"")</f>
        <v/>
      </c>
      <c r="F31" s="32" t="str" cm="1">
        <f t="array" aca="1" ref="F31" ca="1">IFERROR(INDIRECT("'PAS "&amp;A31&amp;"'!D19"),"")</f>
        <v/>
      </c>
      <c r="G31" s="33" t="str" cm="1">
        <f t="array" aca="1" ref="G31" ca="1">IFERROR(INDIRECT("'PAS "&amp;A31&amp;"'!E19"),"")</f>
        <v/>
      </c>
      <c r="H31" s="107"/>
      <c r="I31" s="188" t="s">
        <v>140</v>
      </c>
      <c r="J31" s="178"/>
      <c r="K31" s="115" t="str" cm="1">
        <f t="array" aca="1" ref="K31" ca="1">IFERROR(INDIRECT("'PAS "&amp;A31&amp;"'!F22"),"")</f>
        <v/>
      </c>
      <c r="L31" s="116" t="str" cm="1">
        <f t="array" aca="1" ref="L31" ca="1">IFERROR(INDIRECT("'PAS "&amp;A31&amp;"'!F19"),"")</f>
        <v/>
      </c>
      <c r="M31" s="117" t="str" cm="1">
        <f t="array" aca="1" ref="M31" ca="1">IFERROR(INDIRECT("'PAS "&amp;A31&amp;"'!G22"),"")</f>
        <v/>
      </c>
      <c r="N31" s="118" t="str" cm="1">
        <f t="array" aca="1" ref="N31" ca="1">IFERROR(INDIRECT("'PAS "&amp;A31&amp;"'!G19"),"")</f>
        <v/>
      </c>
      <c r="O31" s="119" t="str" cm="1">
        <f t="array" aca="1" ref="O31" ca="1">IFERROR(INDIRECT("'PAS "&amp;A31&amp;"'!H22"),"")</f>
        <v/>
      </c>
      <c r="P31" s="120" t="str" cm="1">
        <f t="array" aca="1" ref="P31" ca="1">IFERROR(INDIRECT("'PAS "&amp;A31&amp;"'!H19"),"")</f>
        <v/>
      </c>
      <c r="R31" s="103"/>
    </row>
    <row r="32" spans="1:18" ht="16" x14ac:dyDescent="0.2">
      <c r="A32" s="181">
        <v>22</v>
      </c>
      <c r="B32" s="176"/>
      <c r="C32" s="34"/>
      <c r="D32" s="176"/>
      <c r="E32" s="104" t="str" cm="1">
        <f t="array" aca="1" ref="E32" ca="1">IFERROR(INDIRECT("'PAS "&amp;A32&amp;"'!D22"),"")</f>
        <v/>
      </c>
      <c r="F32" s="32" t="str" cm="1">
        <f t="array" aca="1" ref="F32" ca="1">IFERROR(INDIRECT("'PAS "&amp;A32&amp;"'!D19"),"")</f>
        <v/>
      </c>
      <c r="G32" s="33" t="str" cm="1">
        <f t="array" aca="1" ref="G32" ca="1">IFERROR(INDIRECT("'PAS "&amp;A32&amp;"'!E19"),"")</f>
        <v/>
      </c>
      <c r="H32" s="107"/>
      <c r="I32" s="188" t="s">
        <v>141</v>
      </c>
      <c r="J32" s="178"/>
      <c r="K32" s="115" t="str" cm="1">
        <f t="array" aca="1" ref="K32" ca="1">IFERROR(INDIRECT("'PAS "&amp;A32&amp;"'!F22"),"")</f>
        <v/>
      </c>
      <c r="L32" s="116" t="str" cm="1">
        <f t="array" aca="1" ref="L32" ca="1">IFERROR(INDIRECT("'PAS "&amp;A32&amp;"'!F19"),"")</f>
        <v/>
      </c>
      <c r="M32" s="117" t="str" cm="1">
        <f t="array" aca="1" ref="M32" ca="1">IFERROR(INDIRECT("'PAS "&amp;A32&amp;"'!G22"),"")</f>
        <v/>
      </c>
      <c r="N32" s="118" t="str" cm="1">
        <f t="array" aca="1" ref="N32" ca="1">IFERROR(INDIRECT("'PAS "&amp;A32&amp;"'!G19"),"")</f>
        <v/>
      </c>
      <c r="O32" s="119" t="str" cm="1">
        <f t="array" aca="1" ref="O32" ca="1">IFERROR(INDIRECT("'PAS "&amp;A32&amp;"'!H22"),"")</f>
        <v/>
      </c>
      <c r="P32" s="120" t="str" cm="1">
        <f t="array" aca="1" ref="P32" ca="1">IFERROR(INDIRECT("'PAS "&amp;A32&amp;"'!H19"),"")</f>
        <v/>
      </c>
      <c r="R32" s="103"/>
    </row>
    <row r="33" spans="1:18" ht="16" x14ac:dyDescent="0.2">
      <c r="A33" s="181">
        <v>23</v>
      </c>
      <c r="B33" s="176"/>
      <c r="C33" s="34"/>
      <c r="D33" s="176"/>
      <c r="E33" s="104" t="str" cm="1">
        <f t="array" aca="1" ref="E33" ca="1">IFERROR(INDIRECT("'PAS "&amp;A33&amp;"'!D22"),"")</f>
        <v/>
      </c>
      <c r="F33" s="32" t="str" cm="1">
        <f t="array" aca="1" ref="F33" ca="1">IFERROR(INDIRECT("'PAS "&amp;A33&amp;"'!D19"),"")</f>
        <v/>
      </c>
      <c r="G33" s="33" t="str" cm="1">
        <f t="array" aca="1" ref="G33" ca="1">IFERROR(INDIRECT("'PAS "&amp;A33&amp;"'!E19"),"")</f>
        <v/>
      </c>
      <c r="H33" s="107"/>
      <c r="I33" s="188" t="s">
        <v>142</v>
      </c>
      <c r="J33" s="178"/>
      <c r="K33" s="115" t="str" cm="1">
        <f t="array" aca="1" ref="K33" ca="1">IFERROR(INDIRECT("'PAS "&amp;A33&amp;"'!F22"),"")</f>
        <v/>
      </c>
      <c r="L33" s="116" t="str" cm="1">
        <f t="array" aca="1" ref="L33" ca="1">IFERROR(INDIRECT("'PAS "&amp;A33&amp;"'!F19"),"")</f>
        <v/>
      </c>
      <c r="M33" s="117" t="str" cm="1">
        <f t="array" aca="1" ref="M33" ca="1">IFERROR(INDIRECT("'PAS "&amp;A33&amp;"'!G22"),"")</f>
        <v/>
      </c>
      <c r="N33" s="118" t="str" cm="1">
        <f t="array" aca="1" ref="N33" ca="1">IFERROR(INDIRECT("'PAS "&amp;A33&amp;"'!G19"),"")</f>
        <v/>
      </c>
      <c r="O33" s="119" t="str" cm="1">
        <f t="array" aca="1" ref="O33" ca="1">IFERROR(INDIRECT("'PAS "&amp;A33&amp;"'!H22"),"")</f>
        <v/>
      </c>
      <c r="P33" s="120" t="str" cm="1">
        <f t="array" aca="1" ref="P33" ca="1">IFERROR(INDIRECT("'PAS "&amp;A33&amp;"'!H19"),"")</f>
        <v/>
      </c>
      <c r="R33" s="103"/>
    </row>
    <row r="34" spans="1:18" ht="16" x14ac:dyDescent="0.2">
      <c r="A34" s="181">
        <v>24</v>
      </c>
      <c r="B34" s="176"/>
      <c r="C34" s="34"/>
      <c r="D34" s="176"/>
      <c r="E34" s="104" t="str" cm="1">
        <f t="array" aca="1" ref="E34" ca="1">IFERROR(INDIRECT("'PAS "&amp;A34&amp;"'!D22"),"")</f>
        <v/>
      </c>
      <c r="F34" s="32" t="str" cm="1">
        <f t="array" aca="1" ref="F34" ca="1">IFERROR(INDIRECT("'PAS "&amp;A34&amp;"'!D19"),"")</f>
        <v/>
      </c>
      <c r="G34" s="33" t="str" cm="1">
        <f t="array" aca="1" ref="G34" ca="1">IFERROR(INDIRECT("'PAS "&amp;A34&amp;"'!E19"),"")</f>
        <v/>
      </c>
      <c r="H34" s="107"/>
      <c r="I34" s="188" t="s">
        <v>143</v>
      </c>
      <c r="J34" s="178"/>
      <c r="K34" s="115" t="str" cm="1">
        <f t="array" aca="1" ref="K34" ca="1">IFERROR(INDIRECT("'PAS "&amp;A34&amp;"'!F22"),"")</f>
        <v/>
      </c>
      <c r="L34" s="116" t="str" cm="1">
        <f t="array" aca="1" ref="L34" ca="1">IFERROR(INDIRECT("'PAS "&amp;A34&amp;"'!F19"),"")</f>
        <v/>
      </c>
      <c r="M34" s="117" t="str" cm="1">
        <f t="array" aca="1" ref="M34" ca="1">IFERROR(INDIRECT("'PAS "&amp;A34&amp;"'!G22"),"")</f>
        <v/>
      </c>
      <c r="N34" s="118" t="str" cm="1">
        <f t="array" aca="1" ref="N34" ca="1">IFERROR(INDIRECT("'PAS "&amp;A34&amp;"'!G19"),"")</f>
        <v/>
      </c>
      <c r="O34" s="119" t="str" cm="1">
        <f t="array" aca="1" ref="O34" ca="1">IFERROR(INDIRECT("'PAS "&amp;A34&amp;"'!H22"),"")</f>
        <v/>
      </c>
      <c r="P34" s="120" t="str" cm="1">
        <f t="array" aca="1" ref="P34" ca="1">IFERROR(INDIRECT("'PAS "&amp;A34&amp;"'!H19"),"")</f>
        <v/>
      </c>
      <c r="R34" s="103"/>
    </row>
    <row r="35" spans="1:18" ht="16" x14ac:dyDescent="0.2">
      <c r="A35" s="181">
        <v>25</v>
      </c>
      <c r="B35" s="176"/>
      <c r="C35" s="34"/>
      <c r="D35" s="176"/>
      <c r="E35" s="104" t="str" cm="1">
        <f t="array" aca="1" ref="E35" ca="1">IFERROR(INDIRECT("'PAS "&amp;A35&amp;"'!D22"),"")</f>
        <v/>
      </c>
      <c r="F35" s="32" t="str" cm="1">
        <f t="array" aca="1" ref="F35" ca="1">IFERROR(INDIRECT("'PAS "&amp;A35&amp;"'!D19"),"")</f>
        <v/>
      </c>
      <c r="G35" s="33" t="str" cm="1">
        <f t="array" aca="1" ref="G35" ca="1">IFERROR(INDIRECT("'PAS "&amp;A35&amp;"'!E19"),"")</f>
        <v/>
      </c>
      <c r="H35" s="107"/>
      <c r="I35" s="188" t="s">
        <v>144</v>
      </c>
      <c r="J35" s="178"/>
      <c r="K35" s="115" t="str" cm="1">
        <f t="array" aca="1" ref="K35" ca="1">IFERROR(INDIRECT("'PAS "&amp;A35&amp;"'!F22"),"")</f>
        <v/>
      </c>
      <c r="L35" s="116" t="str" cm="1">
        <f t="array" aca="1" ref="L35" ca="1">IFERROR(INDIRECT("'PAS "&amp;A35&amp;"'!F19"),"")</f>
        <v/>
      </c>
      <c r="M35" s="117" t="str" cm="1">
        <f t="array" aca="1" ref="M35" ca="1">IFERROR(INDIRECT("'PAS "&amp;A35&amp;"'!G22"),"")</f>
        <v/>
      </c>
      <c r="N35" s="118" t="str" cm="1">
        <f t="array" aca="1" ref="N35" ca="1">IFERROR(INDIRECT("'PAS "&amp;A35&amp;"'!G19"),"")</f>
        <v/>
      </c>
      <c r="O35" s="119" t="str" cm="1">
        <f t="array" aca="1" ref="O35" ca="1">IFERROR(INDIRECT("'PAS "&amp;A35&amp;"'!H22"),"")</f>
        <v/>
      </c>
      <c r="P35" s="120" t="str" cm="1">
        <f t="array" aca="1" ref="P35" ca="1">IFERROR(INDIRECT("'PAS "&amp;A35&amp;"'!H19"),"")</f>
        <v/>
      </c>
      <c r="R35" s="103"/>
    </row>
    <row r="36" spans="1:18" ht="16" x14ac:dyDescent="0.2">
      <c r="A36" s="181">
        <v>26</v>
      </c>
      <c r="B36" s="176"/>
      <c r="C36" s="34"/>
      <c r="D36" s="176"/>
      <c r="E36" s="104" t="str" cm="1">
        <f t="array" aca="1" ref="E36" ca="1">IFERROR(INDIRECT("'PAS "&amp;A36&amp;"'!D22"),"")</f>
        <v/>
      </c>
      <c r="F36" s="32" t="str" cm="1">
        <f t="array" aca="1" ref="F36" ca="1">IFERROR(INDIRECT("'PAS "&amp;A36&amp;"'!D19"),"")</f>
        <v/>
      </c>
      <c r="G36" s="33" t="str" cm="1">
        <f t="array" aca="1" ref="G36" ca="1">IFERROR(INDIRECT("'PAS "&amp;A36&amp;"'!E19"),"")</f>
        <v/>
      </c>
      <c r="H36" s="107"/>
      <c r="I36" s="188" t="s">
        <v>145</v>
      </c>
      <c r="J36" s="178"/>
      <c r="K36" s="115" t="str" cm="1">
        <f t="array" aca="1" ref="K36" ca="1">IFERROR(INDIRECT("'PAS "&amp;A36&amp;"'!F22"),"")</f>
        <v/>
      </c>
      <c r="L36" s="116" t="str" cm="1">
        <f t="array" aca="1" ref="L36" ca="1">IFERROR(INDIRECT("'PAS "&amp;A36&amp;"'!F19"),"")</f>
        <v/>
      </c>
      <c r="M36" s="117" t="str" cm="1">
        <f t="array" aca="1" ref="M36" ca="1">IFERROR(INDIRECT("'PAS "&amp;A36&amp;"'!G22"),"")</f>
        <v/>
      </c>
      <c r="N36" s="118" t="str" cm="1">
        <f t="array" aca="1" ref="N36" ca="1">IFERROR(INDIRECT("'PAS "&amp;A36&amp;"'!G19"),"")</f>
        <v/>
      </c>
      <c r="O36" s="119" t="str" cm="1">
        <f t="array" aca="1" ref="O36" ca="1">IFERROR(INDIRECT("'PAS "&amp;A36&amp;"'!H22"),"")</f>
        <v/>
      </c>
      <c r="P36" s="120" t="str" cm="1">
        <f t="array" aca="1" ref="P36" ca="1">IFERROR(INDIRECT("'PAS "&amp;A36&amp;"'!H19"),"")</f>
        <v/>
      </c>
      <c r="R36" s="103"/>
    </row>
    <row r="37" spans="1:18" ht="16" x14ac:dyDescent="0.2">
      <c r="A37" s="181">
        <v>27</v>
      </c>
      <c r="B37" s="176"/>
      <c r="C37" s="34"/>
      <c r="D37" s="176"/>
      <c r="E37" s="104" t="str" cm="1">
        <f t="array" aca="1" ref="E37" ca="1">IFERROR(INDIRECT("'PAS "&amp;A37&amp;"'!D22"),"")</f>
        <v/>
      </c>
      <c r="F37" s="32" t="str" cm="1">
        <f t="array" aca="1" ref="F37" ca="1">IFERROR(INDIRECT("'PAS "&amp;A37&amp;"'!D19"),"")</f>
        <v/>
      </c>
      <c r="G37" s="33" t="str" cm="1">
        <f t="array" aca="1" ref="G37" ca="1">IFERROR(INDIRECT("'PAS "&amp;A37&amp;"'!E19"),"")</f>
        <v/>
      </c>
      <c r="H37" s="107"/>
      <c r="I37" s="188" t="s">
        <v>146</v>
      </c>
      <c r="J37" s="178"/>
      <c r="K37" s="115" t="str" cm="1">
        <f t="array" aca="1" ref="K37" ca="1">IFERROR(INDIRECT("'PAS "&amp;A37&amp;"'!F22"),"")</f>
        <v/>
      </c>
      <c r="L37" s="116" t="str" cm="1">
        <f t="array" aca="1" ref="L37" ca="1">IFERROR(INDIRECT("'PAS "&amp;A37&amp;"'!F19"),"")</f>
        <v/>
      </c>
      <c r="M37" s="117" t="str" cm="1">
        <f t="array" aca="1" ref="M37" ca="1">IFERROR(INDIRECT("'PAS "&amp;A37&amp;"'!G22"),"")</f>
        <v/>
      </c>
      <c r="N37" s="118" t="str" cm="1">
        <f t="array" aca="1" ref="N37" ca="1">IFERROR(INDIRECT("'PAS "&amp;A37&amp;"'!G19"),"")</f>
        <v/>
      </c>
      <c r="O37" s="119" t="str" cm="1">
        <f t="array" aca="1" ref="O37" ca="1">IFERROR(INDIRECT("'PAS "&amp;A37&amp;"'!H22"),"")</f>
        <v/>
      </c>
      <c r="P37" s="120" t="str" cm="1">
        <f t="array" aca="1" ref="P37" ca="1">IFERROR(INDIRECT("'PAS "&amp;A37&amp;"'!H19"),"")</f>
        <v/>
      </c>
      <c r="R37" s="103"/>
    </row>
    <row r="38" spans="1:18" ht="16" x14ac:dyDescent="0.2">
      <c r="A38" s="181">
        <v>28</v>
      </c>
      <c r="B38" s="176"/>
      <c r="C38" s="34"/>
      <c r="D38" s="176"/>
      <c r="E38" s="104" t="str" cm="1">
        <f t="array" aca="1" ref="E38" ca="1">IFERROR(INDIRECT("'PAS "&amp;A38&amp;"'!D22"),"")</f>
        <v/>
      </c>
      <c r="F38" s="32" t="str" cm="1">
        <f t="array" aca="1" ref="F38" ca="1">IFERROR(INDIRECT("'PAS "&amp;A38&amp;"'!D19"),"")</f>
        <v/>
      </c>
      <c r="G38" s="33" t="str" cm="1">
        <f t="array" aca="1" ref="G38" ca="1">IFERROR(INDIRECT("'PAS "&amp;A38&amp;"'!E19"),"")</f>
        <v/>
      </c>
      <c r="H38" s="107"/>
      <c r="I38" s="188" t="s">
        <v>147</v>
      </c>
      <c r="J38" s="178"/>
      <c r="K38" s="115" t="str" cm="1">
        <f t="array" aca="1" ref="K38" ca="1">IFERROR(INDIRECT("'PAS "&amp;A38&amp;"'!F22"),"")</f>
        <v/>
      </c>
      <c r="L38" s="116" t="str" cm="1">
        <f t="array" aca="1" ref="L38" ca="1">IFERROR(INDIRECT("'PAS "&amp;A38&amp;"'!F19"),"")</f>
        <v/>
      </c>
      <c r="M38" s="117" t="str" cm="1">
        <f t="array" aca="1" ref="M38" ca="1">IFERROR(INDIRECT("'PAS "&amp;A38&amp;"'!G22"),"")</f>
        <v/>
      </c>
      <c r="N38" s="118" t="str" cm="1">
        <f t="array" aca="1" ref="N38" ca="1">IFERROR(INDIRECT("'PAS "&amp;A38&amp;"'!G19"),"")</f>
        <v/>
      </c>
      <c r="O38" s="119" t="str" cm="1">
        <f t="array" aca="1" ref="O38" ca="1">IFERROR(INDIRECT("'PAS "&amp;A38&amp;"'!H22"),"")</f>
        <v/>
      </c>
      <c r="P38" s="120" t="str" cm="1">
        <f t="array" aca="1" ref="P38" ca="1">IFERROR(INDIRECT("'PAS "&amp;A38&amp;"'!H19"),"")</f>
        <v/>
      </c>
      <c r="R38" s="103"/>
    </row>
    <row r="39" spans="1:18" ht="16" x14ac:dyDescent="0.2">
      <c r="A39" s="181">
        <v>29</v>
      </c>
      <c r="B39" s="176"/>
      <c r="C39" s="34"/>
      <c r="D39" s="176"/>
      <c r="E39" s="104" t="str" cm="1">
        <f t="array" aca="1" ref="E39" ca="1">IFERROR(INDIRECT("'PAS "&amp;A39&amp;"'!D22"),"")</f>
        <v/>
      </c>
      <c r="F39" s="32" t="str" cm="1">
        <f t="array" aca="1" ref="F39" ca="1">IFERROR(INDIRECT("'PAS "&amp;A39&amp;"'!D19"),"")</f>
        <v/>
      </c>
      <c r="G39" s="33" t="str" cm="1">
        <f t="array" aca="1" ref="G39" ca="1">IFERROR(INDIRECT("'PAS "&amp;A39&amp;"'!E19"),"")</f>
        <v/>
      </c>
      <c r="H39" s="107"/>
      <c r="I39" s="188" t="s">
        <v>148</v>
      </c>
      <c r="J39" s="178"/>
      <c r="K39" s="115" t="str" cm="1">
        <f t="array" aca="1" ref="K39" ca="1">IFERROR(INDIRECT("'PAS "&amp;A39&amp;"'!F22"),"")</f>
        <v/>
      </c>
      <c r="L39" s="116" t="str" cm="1">
        <f t="array" aca="1" ref="L39" ca="1">IFERROR(INDIRECT("'PAS "&amp;A39&amp;"'!F19"),"")</f>
        <v/>
      </c>
      <c r="M39" s="117" t="str" cm="1">
        <f t="array" aca="1" ref="M39" ca="1">IFERROR(INDIRECT("'PAS "&amp;A39&amp;"'!G22"),"")</f>
        <v/>
      </c>
      <c r="N39" s="118" t="str" cm="1">
        <f t="array" aca="1" ref="N39" ca="1">IFERROR(INDIRECT("'PAS "&amp;A39&amp;"'!G19"),"")</f>
        <v/>
      </c>
      <c r="O39" s="119" t="str" cm="1">
        <f t="array" aca="1" ref="O39" ca="1">IFERROR(INDIRECT("'PAS "&amp;A39&amp;"'!H22"),"")</f>
        <v/>
      </c>
      <c r="P39" s="120" t="str" cm="1">
        <f t="array" aca="1" ref="P39" ca="1">IFERROR(INDIRECT("'PAS "&amp;A39&amp;"'!H19"),"")</f>
        <v/>
      </c>
      <c r="R39" s="103"/>
    </row>
    <row r="40" spans="1:18" ht="16" x14ac:dyDescent="0.2">
      <c r="A40" s="181">
        <v>30</v>
      </c>
      <c r="B40" s="176"/>
      <c r="C40" s="34"/>
      <c r="D40" s="176"/>
      <c r="E40" s="104" t="str" cm="1">
        <f t="array" aca="1" ref="E40" ca="1">IFERROR(INDIRECT("'PAS "&amp;A40&amp;"'!D22"),"")</f>
        <v/>
      </c>
      <c r="F40" s="32" t="str" cm="1">
        <f t="array" aca="1" ref="F40" ca="1">IFERROR(INDIRECT("'PAS "&amp;A40&amp;"'!D19"),"")</f>
        <v/>
      </c>
      <c r="G40" s="33" t="str" cm="1">
        <f t="array" aca="1" ref="G40" ca="1">IFERROR(INDIRECT("'PAS "&amp;A40&amp;"'!E19"),"")</f>
        <v/>
      </c>
      <c r="H40" s="107"/>
      <c r="I40" s="188" t="s">
        <v>149</v>
      </c>
      <c r="J40" s="178"/>
      <c r="K40" s="121" t="str" cm="1">
        <f t="array" aca="1" ref="K40" ca="1">IFERROR(INDIRECT("'PAS "&amp;A40&amp;"'!F22"),"")</f>
        <v/>
      </c>
      <c r="L40" s="122" t="str" cm="1">
        <f t="array" aca="1" ref="L40" ca="1">IFERROR(INDIRECT("'PAS "&amp;A40&amp;"'!F19"),"")</f>
        <v/>
      </c>
      <c r="M40" s="123" t="str" cm="1">
        <f t="array" aca="1" ref="M40" ca="1">IFERROR(INDIRECT("'PAS "&amp;A40&amp;"'!G22"),"")</f>
        <v/>
      </c>
      <c r="N40" s="124" t="str" cm="1">
        <f t="array" aca="1" ref="N40" ca="1">IFERROR(INDIRECT("'PAS "&amp;A40&amp;"'!G19"),"")</f>
        <v/>
      </c>
      <c r="O40" s="125" t="str" cm="1">
        <f t="array" aca="1" ref="O40" ca="1">IFERROR(INDIRECT("'PAS "&amp;A40&amp;"'!H22"),"")</f>
        <v/>
      </c>
      <c r="P40" s="126" t="str" cm="1">
        <f t="array" aca="1" ref="P40" ca="1">IFERROR(INDIRECT("'PAS "&amp;A40&amp;"'!H19"),"")</f>
        <v/>
      </c>
      <c r="R40" s="103"/>
    </row>
    <row r="41" spans="1:18" ht="16" x14ac:dyDescent="0.2">
      <c r="C41" s="105"/>
      <c r="D41" s="105"/>
      <c r="E41" s="106"/>
      <c r="F41" s="98"/>
      <c r="G41" s="98"/>
      <c r="K41" s="106"/>
      <c r="M41" s="106"/>
      <c r="O41" s="106"/>
      <c r="P41" s="95"/>
      <c r="R41" s="103"/>
    </row>
    <row r="42" spans="1:18" ht="16" x14ac:dyDescent="0.2">
      <c r="C42" s="105"/>
      <c r="D42" s="105"/>
      <c r="E42" s="106"/>
      <c r="F42" s="98"/>
      <c r="G42" s="98"/>
      <c r="K42" s="106"/>
      <c r="M42" s="106"/>
      <c r="O42" s="106"/>
      <c r="P42" s="95"/>
      <c r="R42" s="103"/>
    </row>
    <row r="43" spans="1:18" ht="16" hidden="1" x14ac:dyDescent="0.2">
      <c r="C43" s="105"/>
      <c r="D43" s="105"/>
      <c r="E43" s="106"/>
      <c r="F43" s="98"/>
      <c r="G43" s="98"/>
      <c r="K43" s="106"/>
      <c r="M43" s="106"/>
      <c r="O43" s="106"/>
      <c r="P43" s="95"/>
      <c r="R43" s="103"/>
    </row>
    <row r="44" spans="1:18" ht="16" hidden="1" x14ac:dyDescent="0.2">
      <c r="C44" s="105"/>
      <c r="D44" s="105"/>
      <c r="E44" s="106"/>
      <c r="F44" s="98"/>
      <c r="G44" s="98"/>
      <c r="K44" s="106"/>
      <c r="M44" s="106"/>
      <c r="O44" s="106"/>
      <c r="P44" s="95"/>
      <c r="R44" s="103"/>
    </row>
    <row r="45" spans="1:18" ht="16" hidden="1" x14ac:dyDescent="0.2">
      <c r="C45" s="105"/>
      <c r="D45" s="105"/>
      <c r="E45" s="106"/>
      <c r="F45" s="98"/>
      <c r="G45" s="98"/>
      <c r="K45" s="106"/>
      <c r="M45" s="106"/>
      <c r="O45" s="106"/>
      <c r="P45" s="95"/>
      <c r="R45" s="103"/>
    </row>
    <row r="46" spans="1:18" ht="16" hidden="1" x14ac:dyDescent="0.2">
      <c r="C46" s="105"/>
      <c r="D46" s="105"/>
      <c r="E46" s="106"/>
      <c r="F46" s="98"/>
      <c r="G46" s="98"/>
      <c r="K46" s="106"/>
      <c r="M46" s="106"/>
      <c r="O46" s="106"/>
      <c r="P46" s="95"/>
      <c r="R46" s="103"/>
    </row>
    <row r="47" spans="1:18" ht="16" hidden="1" x14ac:dyDescent="0.2">
      <c r="C47" s="105"/>
      <c r="D47" s="105"/>
      <c r="E47" s="106"/>
      <c r="F47" s="98"/>
      <c r="G47" s="98"/>
      <c r="K47" s="106"/>
      <c r="M47" s="106"/>
      <c r="O47" s="106"/>
      <c r="P47" s="95"/>
      <c r="R47" s="103"/>
    </row>
    <row r="48" spans="1:18" ht="16" hidden="1" x14ac:dyDescent="0.2">
      <c r="C48" s="105"/>
      <c r="D48" s="105"/>
      <c r="E48" s="106"/>
      <c r="F48" s="98"/>
      <c r="G48" s="98"/>
      <c r="K48" s="106"/>
      <c r="M48" s="106"/>
      <c r="O48" s="106"/>
      <c r="P48" s="95"/>
      <c r="R48" s="103"/>
    </row>
    <row r="49" spans="3:18" ht="16" hidden="1" x14ac:dyDescent="0.2">
      <c r="C49" s="105"/>
      <c r="D49" s="105"/>
      <c r="E49" s="106"/>
      <c r="F49" s="98"/>
      <c r="G49" s="98"/>
      <c r="K49" s="106"/>
      <c r="M49" s="106"/>
      <c r="O49" s="106"/>
      <c r="P49" s="95"/>
      <c r="R49" s="103"/>
    </row>
    <row r="50" spans="3:18" ht="16" hidden="1" x14ac:dyDescent="0.2">
      <c r="C50" s="105"/>
      <c r="D50" s="105"/>
      <c r="E50" s="106"/>
      <c r="F50" s="98"/>
      <c r="G50" s="98"/>
      <c r="K50" s="106"/>
      <c r="M50" s="106"/>
      <c r="O50" s="106"/>
      <c r="P50" s="95"/>
      <c r="R50" s="103"/>
    </row>
    <row r="51" spans="3:18" ht="16" hidden="1" x14ac:dyDescent="0.2">
      <c r="C51" s="105"/>
      <c r="D51" s="105"/>
      <c r="E51" s="106"/>
      <c r="F51" s="98"/>
      <c r="G51" s="98"/>
      <c r="K51" s="106"/>
      <c r="M51" s="106"/>
      <c r="O51" s="106"/>
      <c r="P51" s="95"/>
      <c r="R51" s="103"/>
    </row>
    <row r="52" spans="3:18" ht="16" hidden="1" x14ac:dyDescent="0.2">
      <c r="C52" s="105"/>
      <c r="D52" s="105"/>
      <c r="E52" s="106"/>
      <c r="F52" s="98"/>
      <c r="G52" s="98"/>
      <c r="K52" s="106"/>
      <c r="M52" s="106"/>
      <c r="O52" s="106"/>
      <c r="P52" s="95"/>
      <c r="R52" s="103"/>
    </row>
    <row r="53" spans="3:18" ht="16" hidden="1" x14ac:dyDescent="0.2">
      <c r="C53" s="105"/>
      <c r="D53" s="105"/>
      <c r="E53" s="106"/>
      <c r="F53" s="98"/>
      <c r="G53" s="98"/>
      <c r="K53" s="106"/>
      <c r="M53" s="106"/>
      <c r="O53" s="106"/>
      <c r="P53" s="95"/>
      <c r="R53" s="103"/>
    </row>
    <row r="54" spans="3:18" ht="16" hidden="1" x14ac:dyDescent="0.2">
      <c r="C54" s="105"/>
      <c r="D54" s="105"/>
      <c r="E54" s="106"/>
      <c r="F54" s="98"/>
      <c r="G54" s="98"/>
      <c r="K54" s="106"/>
      <c r="M54" s="106"/>
      <c r="O54" s="106"/>
      <c r="P54" s="95"/>
      <c r="R54" s="103"/>
    </row>
    <row r="55" spans="3:18" ht="16" hidden="1" x14ac:dyDescent="0.2">
      <c r="C55" s="105"/>
      <c r="D55" s="105"/>
      <c r="E55" s="106"/>
      <c r="F55" s="98"/>
      <c r="G55" s="98"/>
      <c r="K55" s="106"/>
      <c r="M55" s="106"/>
      <c r="O55" s="106"/>
      <c r="P55" s="95"/>
      <c r="R55" s="103"/>
    </row>
    <row r="56" spans="3:18" ht="16" hidden="1" x14ac:dyDescent="0.2">
      <c r="C56" s="105"/>
      <c r="D56" s="105"/>
      <c r="E56" s="106"/>
      <c r="F56" s="98"/>
      <c r="G56" s="98"/>
      <c r="K56" s="106"/>
      <c r="M56" s="106"/>
      <c r="O56" s="106"/>
      <c r="P56" s="95"/>
      <c r="R56" s="103"/>
    </row>
    <row r="57" spans="3:18" ht="16" hidden="1" x14ac:dyDescent="0.2">
      <c r="C57" s="105"/>
      <c r="D57" s="105"/>
      <c r="E57" s="106"/>
      <c r="F57" s="98"/>
      <c r="G57" s="98"/>
      <c r="K57" s="106"/>
      <c r="M57" s="106"/>
      <c r="O57" s="106"/>
      <c r="P57" s="95"/>
      <c r="R57" s="103"/>
    </row>
    <row r="58" spans="3:18" ht="16" hidden="1" x14ac:dyDescent="0.2">
      <c r="C58" s="105"/>
      <c r="D58" s="105"/>
      <c r="E58" s="106"/>
      <c r="F58" s="98"/>
      <c r="G58" s="98"/>
      <c r="K58" s="106"/>
      <c r="M58" s="106"/>
      <c r="O58" s="106"/>
      <c r="P58" s="95"/>
      <c r="R58" s="103"/>
    </row>
    <row r="59" spans="3:18" ht="16" hidden="1" x14ac:dyDescent="0.2">
      <c r="C59" s="105"/>
      <c r="D59" s="105"/>
      <c r="E59" s="106"/>
      <c r="F59" s="98"/>
      <c r="G59" s="98"/>
      <c r="K59" s="106"/>
      <c r="M59" s="106"/>
      <c r="O59" s="106"/>
      <c r="P59" s="95"/>
      <c r="R59" s="103"/>
    </row>
    <row r="60" spans="3:18" ht="16" hidden="1" x14ac:dyDescent="0.2">
      <c r="C60" s="105"/>
      <c r="D60" s="105"/>
      <c r="E60" s="106"/>
      <c r="F60" s="98"/>
      <c r="G60" s="98"/>
      <c r="K60" s="106"/>
      <c r="M60" s="106"/>
      <c r="O60" s="106"/>
      <c r="P60" s="95"/>
      <c r="R60" s="103"/>
    </row>
    <row r="61" spans="3:18" ht="16" hidden="1" x14ac:dyDescent="0.2">
      <c r="C61" s="105"/>
      <c r="D61" s="105"/>
      <c r="E61" s="106"/>
      <c r="F61" s="98"/>
      <c r="G61" s="98"/>
      <c r="K61" s="106"/>
      <c r="M61" s="106"/>
      <c r="O61" s="106"/>
      <c r="P61" s="95"/>
      <c r="R61" s="103"/>
    </row>
  </sheetData>
  <sheetProtection algorithmName="SHA-512" hashValue="4RACyUrXPS08Ef02XVGj2N8rPBFutvweziVQRtysWYx0bARS0Y0igMBOJY0IX7OVEhxLYwgz+ruN7P0XSmckWg==" saltValue="8BLcRIps+k8DtNkxmVJ/yQ==" spinCount="100000" sheet="1" objects="1" scenarios="1"/>
  <mergeCells count="5">
    <mergeCell ref="K2:P8"/>
    <mergeCell ref="H7:J7"/>
    <mergeCell ref="C6:E6"/>
    <mergeCell ref="G6:H6"/>
    <mergeCell ref="C2:F3"/>
  </mergeCells>
  <dataValidations count="8">
    <dataValidation type="whole" allowBlank="1" showInputMessage="1" showErrorMessage="1" prompt="Input centre number between 10000 and 99999." sqref="C7" xr:uid="{30CDDEED-21EC-0540-B684-474B6FDA18A2}">
      <formula1>10000</formula1>
      <formula2>99999</formula2>
    </dataValidation>
    <dataValidation allowBlank="1" showInputMessage="1" showErrorMessage="1" prompt="Input candidate first name and surname." sqref="B11:B40" xr:uid="{896F08EA-9AC5-EC4D-90B3-EC9CD39D789A}"/>
    <dataValidation type="whole" allowBlank="1" showInputMessage="1" showErrorMessage="1" prompt="Input candidate number between 0001 and 9999." sqref="C11:C40" xr:uid="{2C5B4886-7B10-104F-85E4-1F48A1FBC486}">
      <formula1>1</formula1>
      <formula2>9999</formula2>
    </dataValidation>
    <dataValidation allowBlank="1" showInputMessage="1" showErrorMessage="1" prompt="Click link to edit PAS." sqref="I11:I40" xr:uid="{9FDBFCE6-50B2-4547-99CE-5D178CECCD54}"/>
    <dataValidation allowBlank="1" showInputMessage="1" showErrorMessage="1" prompt="Input centre name." sqref="C6:E6" xr:uid="{C463B4AC-04DA-9849-8930-F458847B0241}"/>
    <dataValidation allowBlank="1" showInputMessage="1" showErrorMessage="1" prompt="This cell cannot be edited._x000a__x000a_Annotate comments, performance length, difficulty levels and marks on Solo and Ensemble pages on each PAS form._x000a__x000a_Press 'Complete PAS form' link to go to PAS form." sqref="E11:G40" xr:uid="{B1506021-849C-A240-BB38-A2E2823F25A3}"/>
    <dataValidation allowBlank="1" showInputMessage="1" showErrorMessage="1" prompt="Input teacher assessor name." sqref="D11:D40" xr:uid="{543D923E-B39D-4A46-8568-91BF519A6EAD}"/>
    <dataValidation type="whole" allowBlank="1" showInputMessage="1" showErrorMessage="1" prompt="Input year of submission." sqref="I6" xr:uid="{958B500B-B177-E247-95B9-4B68E6DF5D44}">
      <formula1>2025</formula1>
      <formula2>2030</formula2>
    </dataValidation>
  </dataValidations>
  <hyperlinks>
    <hyperlink ref="I11" location="'PAS 1'!A1" display="PAS 1   →" xr:uid="{9B70351D-67FE-4D4F-93A4-90BC9FDAB83B}"/>
    <hyperlink ref="I12" location="'PAS 2'!A1" display="PAS 2   →" xr:uid="{CCC6C616-EE1B-594C-80D7-A2F5CF47AECE}"/>
    <hyperlink ref="I13" location="'PAS 3'!A1" display="PAS 3   →" xr:uid="{6D739BAA-9A42-CD42-8ABE-E99D0C3AA665}"/>
    <hyperlink ref="I14" location="'PAS 4'!A1" display="PAS 4   →" xr:uid="{631007B7-D157-1D4B-AB23-D5CD71825022}"/>
    <hyperlink ref="I15" location="'PAS 5'!A1" display="PAS 5   →" xr:uid="{731B51F1-96DF-5B48-AD41-6CD021983E89}"/>
    <hyperlink ref="I16" location="'PAS 6'!A1" display="PAS 6   →" xr:uid="{1F65BBED-97A7-FA49-8238-F9905091884A}"/>
    <hyperlink ref="I17" location="'PAS 7'!A1" display="PAS 7   →" xr:uid="{2DA0460E-9E2F-EB46-9DDF-BEF7D8EB62B5}"/>
    <hyperlink ref="I18" location="'PAS 8'!A1" display="PAS 8   →" xr:uid="{10E4D5D4-CDDC-FC46-A2F0-BE07C8A05DBC}"/>
    <hyperlink ref="I19" location="'PAS 9'!A1" display="PAS 9   →" xr:uid="{8B8BA833-29F9-104F-AABE-4AF7606FE0E4}"/>
    <hyperlink ref="I20" location="'PAS 10'!A1" display="PAS 10  →" xr:uid="{5F3B2C02-1A93-F149-BA48-E6419D11969D}"/>
    <hyperlink ref="I21" location="'PAS 11'!A1" display="PAS 11  →" xr:uid="{B3D945B8-C186-F344-88A9-1AB6ED96BC5B}"/>
    <hyperlink ref="I22" location="'PAS 12'!A1" display="PAS 12  →" xr:uid="{FD2AEC00-690B-184D-9F18-DFA7BCB84355}"/>
    <hyperlink ref="I23" location="'PAS 13'!A1" display="PAS 13  →" xr:uid="{5C94B782-5D09-7647-B7A4-A14FE371FDE1}"/>
    <hyperlink ref="I24" location="'PAS 14'!A1" display="PAS 14  →" xr:uid="{4D1EF79A-A22D-7D4F-846C-B5CF453A79C0}"/>
    <hyperlink ref="I25" location="'PAS 15'!A1" display="PAS 15  →" xr:uid="{C89478C7-8A56-AD4C-BAD7-C970B7749FA4}"/>
    <hyperlink ref="I26" location="'PAS 16'!A1" display="PAS 16  →" xr:uid="{714C1FC1-C1FF-5A40-9BE3-C4B9CB420C67}"/>
    <hyperlink ref="I27" location="'PAS 17'!A1" display="PAS 17  →" xr:uid="{A79FF88E-D134-BB46-931A-C0C66613CBB4}"/>
    <hyperlink ref="I28" location="'PAS 18'!A1" display="PAS 18  →" xr:uid="{C65993A4-6DCA-3145-9728-780FE44311F1}"/>
    <hyperlink ref="I29" location="'PAS 19'!A1" display="PAS 19  →" xr:uid="{8E0C28EE-9EAF-0F43-A981-AB23B9FBD212}"/>
    <hyperlink ref="I30" location="'PAS 20'!A1" display="PAS 20  →" xr:uid="{A5B827F3-633E-CF4E-8193-EBF903EC5828}"/>
    <hyperlink ref="I31" location="'PAS 21'!A1" display="PAS 21  →" xr:uid="{67B9F517-9301-7440-9C25-FB4F59F38E6E}"/>
    <hyperlink ref="I32" location="'PAS 22'!A1" display="PAS 22  →" xr:uid="{98C48433-5A1C-504C-A767-055EC1CBED24}"/>
    <hyperlink ref="I33" location="'PAS 23'!A1" display="PAS 23  →" xr:uid="{F171E56A-F5E2-414A-B65B-136EFB72A164}"/>
    <hyperlink ref="I34" location="'PAS 24'!A1" display="PAS 24  →" xr:uid="{D860F6D9-F7E8-324E-9AEE-6B9207DCB5C3}"/>
    <hyperlink ref="I35" location="'PAS 25'!A1" display="PAS 25  →" xr:uid="{7176C984-E3D8-2744-93B6-90A41799F15A}"/>
    <hyperlink ref="I36" location="'PAS 26'!A1" display="PAS 26  →" xr:uid="{86AFE732-8B49-334C-B80B-214B0AACD74A}"/>
    <hyperlink ref="I37" location="'PAS 27'!A1" display="PAS 27  →" xr:uid="{9A83C98D-40A2-E94C-93D8-AF5277736534}"/>
    <hyperlink ref="I38" location="'PAS 28'!A1" display="PAS 28  →" xr:uid="{9AF1085D-17A5-884F-845C-42D02F4DAFC7}"/>
    <hyperlink ref="I39" location="'PAS 29'!A1" display="PAS 29  →" xr:uid="{052A626E-672A-B543-9329-7830105CBC52}"/>
    <hyperlink ref="I40" location="'PAS 30'!A1" display="PAS 30  →" xr:uid="{867225A8-2AEF-4A46-B105-B37131C3BFDD}"/>
  </hyperlinks>
  <pageMargins left="0.70866141732283472" right="0.70866141732283472" top="0.74803149606299213" bottom="0.74803149606299213" header="0.31496062992125984" footer="0.31496062992125984"/>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Tick if work is included in the selected sample." xr:uid="{528C88AD-A70B-DB48-A9BF-70BEB2575F03}">
          <x14:formula1>
            <xm:f>Pulldown!$F$2:$F$3</xm:f>
          </x14:formula1>
          <xm:sqref>H11:H40</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63E9CA-1CA7-CE43-A44D-2D90DC374AA3}">
  <sheetPr codeName="Sheet22"/>
  <dimension ref="A1:AF121"/>
  <sheetViews>
    <sheetView showGridLines="0" showRowColHeaders="0" showRuler="0" showWhiteSpace="0" view="pageLayout" zoomScaleNormal="100" workbookViewId="0"/>
  </sheetViews>
  <sheetFormatPr baseColWidth="10" defaultColWidth="0" defaultRowHeight="15" customHeight="1" zeroHeight="1" x14ac:dyDescent="0.2"/>
  <cols>
    <col min="1" max="3" width="6.83203125" style="2" customWidth="1"/>
    <col min="4" max="6" width="8" style="2" customWidth="1"/>
    <col min="7" max="8" width="6.5" style="2" customWidth="1"/>
    <col min="9" max="9" width="5" style="2" customWidth="1"/>
    <col min="10" max="10" width="2.83203125" style="2" customWidth="1"/>
    <col min="11" max="11" width="5" style="2" customWidth="1"/>
    <col min="12" max="14" width="5.5" style="2" bestFit="1" customWidth="1"/>
    <col min="15" max="16" width="8.83203125" style="2" customWidth="1"/>
    <col min="17" max="18" width="8.5" style="2" customWidth="1"/>
    <col min="19" max="19" width="8" style="2" customWidth="1"/>
    <col min="20" max="20" width="9.83203125" style="2" customWidth="1"/>
    <col min="21" max="24" width="8.5" style="2" customWidth="1"/>
    <col min="25" max="26" width="8.83203125" style="2" hidden="1" customWidth="1"/>
    <col min="27" max="32" width="8.83203125" style="94" hidden="1" customWidth="1"/>
    <col min="33" max="16384" width="8.83203125" style="2" hidden="1"/>
  </cols>
  <sheetData>
    <row r="1" spans="1:31" ht="19" customHeight="1" x14ac:dyDescent="0.2">
      <c r="A1" s="182"/>
      <c r="B1" s="1"/>
      <c r="C1" s="1"/>
      <c r="D1" s="1"/>
      <c r="E1" s="1"/>
      <c r="F1" s="1"/>
      <c r="G1" s="1"/>
      <c r="H1" s="1"/>
      <c r="I1" s="1"/>
      <c r="J1" s="1"/>
      <c r="K1" s="1"/>
      <c r="L1" s="1"/>
      <c r="M1" s="1"/>
      <c r="N1" s="177">
        <v>18</v>
      </c>
    </row>
    <row r="2" spans="1:31" ht="15" customHeight="1" x14ac:dyDescent="0.2">
      <c r="A2" s="1"/>
      <c r="B2" s="1"/>
      <c r="C2" s="1"/>
      <c r="D2" s="1"/>
      <c r="E2" s="1"/>
      <c r="F2" s="1"/>
      <c r="G2" s="1"/>
      <c r="H2" s="1"/>
      <c r="I2" s="1"/>
      <c r="J2" s="1"/>
      <c r="K2" s="1"/>
      <c r="L2" s="1"/>
      <c r="M2" s="1"/>
      <c r="N2" s="1"/>
      <c r="AB2" s="174"/>
      <c r="AC2" s="174"/>
      <c r="AD2" s="174"/>
      <c r="AE2" s="174"/>
    </row>
    <row r="3" spans="1:31" ht="15" customHeight="1" x14ac:dyDescent="0.2">
      <c r="A3" s="4"/>
      <c r="B3" s="4"/>
      <c r="C3" s="4"/>
      <c r="D3" s="4"/>
      <c r="E3" s="4"/>
      <c r="F3" s="4"/>
      <c r="G3" s="4"/>
      <c r="H3" s="4"/>
      <c r="I3" s="4"/>
      <c r="J3" s="4"/>
      <c r="K3" s="4"/>
      <c r="L3" s="4"/>
      <c r="M3" s="5"/>
      <c r="N3" s="5"/>
      <c r="AB3" s="174"/>
      <c r="AC3" s="174"/>
      <c r="AD3" s="174"/>
      <c r="AE3" s="174"/>
    </row>
    <row r="4" spans="1:31" ht="15" customHeight="1" thickBot="1" x14ac:dyDescent="0.25">
      <c r="AB4" s="174"/>
      <c r="AC4" s="174"/>
      <c r="AD4" s="174"/>
      <c r="AE4" s="174"/>
    </row>
    <row r="5" spans="1:31" ht="15" customHeight="1" x14ac:dyDescent="0.2">
      <c r="A5" s="390" t="s">
        <v>20</v>
      </c>
      <c r="B5" s="391"/>
      <c r="C5" s="391"/>
      <c r="D5" s="391"/>
      <c r="E5" s="391"/>
      <c r="F5" s="391"/>
      <c r="G5" s="391"/>
      <c r="H5" s="391"/>
      <c r="I5" s="391"/>
      <c r="J5" s="391"/>
      <c r="K5" s="391"/>
      <c r="L5" s="391"/>
      <c r="M5" s="391"/>
      <c r="N5" s="392"/>
      <c r="AB5" s="174"/>
      <c r="AC5" s="174"/>
      <c r="AD5" s="174"/>
      <c r="AE5" s="174"/>
    </row>
    <row r="6" spans="1:31" ht="15" customHeight="1" x14ac:dyDescent="0.2">
      <c r="A6" s="393"/>
      <c r="B6" s="394"/>
      <c r="C6" s="394"/>
      <c r="D6" s="394"/>
      <c r="E6" s="394"/>
      <c r="F6" s="394"/>
      <c r="G6" s="394"/>
      <c r="H6" s="394"/>
      <c r="I6" s="394"/>
      <c r="J6" s="394"/>
      <c r="K6" s="394"/>
      <c r="L6" s="394"/>
      <c r="M6" s="394"/>
      <c r="N6" s="395"/>
      <c r="AB6" s="174"/>
      <c r="AC6" s="174"/>
      <c r="AD6" s="174"/>
    </row>
    <row r="7" spans="1:31" ht="15" customHeight="1" x14ac:dyDescent="0.2">
      <c r="A7" s="396" t="s">
        <v>21</v>
      </c>
      <c r="B7" s="397"/>
      <c r="C7" s="397"/>
      <c r="D7" s="397"/>
      <c r="E7" s="397"/>
      <c r="F7" s="397"/>
      <c r="G7" s="397"/>
      <c r="H7" s="397"/>
      <c r="I7" s="397"/>
      <c r="J7" s="397"/>
      <c r="K7" s="397"/>
      <c r="L7" s="397"/>
      <c r="M7" s="398" t="s">
        <v>22</v>
      </c>
      <c r="N7" s="399"/>
      <c r="AB7" s="174"/>
      <c r="AC7" s="174"/>
      <c r="AD7" s="174"/>
    </row>
    <row r="8" spans="1:31" ht="15" customHeight="1" x14ac:dyDescent="0.2">
      <c r="A8" s="344" t="s">
        <v>3</v>
      </c>
      <c r="B8" s="345"/>
      <c r="C8" s="345"/>
      <c r="D8" s="371" t="str">
        <f>IF(Overview!C6="","",MID(Overview!C6,1,35))</f>
        <v/>
      </c>
      <c r="E8" s="372"/>
      <c r="F8" s="372"/>
      <c r="G8" s="372"/>
      <c r="H8" s="373"/>
      <c r="I8" s="222" t="s">
        <v>5</v>
      </c>
      <c r="J8" s="223"/>
      <c r="K8" s="223"/>
      <c r="L8" s="224"/>
      <c r="M8" s="400" t="str">
        <f>IF(Overview!C7="","",Overview!C7)</f>
        <v/>
      </c>
      <c r="N8" s="401"/>
      <c r="AB8" s="174"/>
      <c r="AD8" s="174"/>
    </row>
    <row r="9" spans="1:31" ht="15" customHeight="1" x14ac:dyDescent="0.2">
      <c r="A9" s="344" t="s">
        <v>6</v>
      </c>
      <c r="B9" s="345"/>
      <c r="C9" s="345"/>
      <c r="D9" s="371" t="str">
        <f>IF(VLOOKUP(N1,Overview!A11:B40,2,0)="","",MID(VLOOKUP(N1,Overview!A11:B40,2,0),1,35))</f>
        <v/>
      </c>
      <c r="E9" s="372"/>
      <c r="F9" s="372"/>
      <c r="G9" s="372"/>
      <c r="H9" s="373"/>
      <c r="I9" s="222" t="s">
        <v>7</v>
      </c>
      <c r="J9" s="223"/>
      <c r="K9" s="223"/>
      <c r="L9" s="224"/>
      <c r="M9" s="214" t="str">
        <f>IF(VLOOKUP(N1,Overview!A11:C40,3,0)="","",(VLOOKUP(N1,Overview!A11:C40,3,0)))</f>
        <v/>
      </c>
      <c r="N9" s="215"/>
    </row>
    <row r="10" spans="1:31" ht="15" customHeight="1" x14ac:dyDescent="0.2">
      <c r="A10" s="344" t="s">
        <v>8</v>
      </c>
      <c r="B10" s="345"/>
      <c r="C10" s="345"/>
      <c r="D10" s="371" t="str">
        <f>IF(VLOOKUP(N1,Overview!A11:D40,4,0)="","",MID(VLOOKUP(N1,Overview!A11:D40,4,0),1,35))</f>
        <v/>
      </c>
      <c r="E10" s="372"/>
      <c r="F10" s="372"/>
      <c r="G10" s="372"/>
      <c r="H10" s="373"/>
      <c r="I10" s="222" t="s">
        <v>4</v>
      </c>
      <c r="J10" s="223"/>
      <c r="K10" s="223"/>
      <c r="L10" s="224"/>
      <c r="M10" s="214" t="str">
        <f>IF(Overview!I6="","",Overview!I6)</f>
        <v/>
      </c>
      <c r="N10" s="215"/>
    </row>
    <row r="11" spans="1:31" ht="15" customHeight="1" x14ac:dyDescent="0.2">
      <c r="A11" s="60"/>
      <c r="B11" s="6"/>
      <c r="C11" s="6"/>
      <c r="D11" s="6"/>
      <c r="E11" s="6"/>
      <c r="F11" s="6"/>
      <c r="G11" s="7"/>
      <c r="H11" s="7"/>
      <c r="I11" s="7"/>
      <c r="J11" s="8"/>
      <c r="K11" s="8"/>
      <c r="L11" s="8"/>
      <c r="M11" s="8"/>
      <c r="N11" s="61"/>
    </row>
    <row r="12" spans="1:31" ht="15" customHeight="1" x14ac:dyDescent="0.2">
      <c r="A12" s="351" t="s">
        <v>23</v>
      </c>
      <c r="B12" s="352"/>
      <c r="C12" s="352"/>
      <c r="D12" s="352"/>
      <c r="E12" s="352"/>
      <c r="F12" s="352"/>
      <c r="G12" s="352"/>
      <c r="H12" s="352"/>
      <c r="I12" s="352"/>
      <c r="J12" s="352"/>
      <c r="K12" s="352"/>
      <c r="L12" s="352"/>
      <c r="M12" s="352"/>
      <c r="N12" s="353"/>
    </row>
    <row r="13" spans="1:31" ht="15" customHeight="1" x14ac:dyDescent="0.2">
      <c r="A13" s="354"/>
      <c r="B13" s="355"/>
      <c r="C13" s="355"/>
      <c r="D13" s="355"/>
      <c r="E13" s="355"/>
      <c r="F13" s="355"/>
      <c r="G13" s="355"/>
      <c r="H13" s="355"/>
      <c r="I13" s="355"/>
      <c r="J13" s="355"/>
      <c r="K13" s="355"/>
      <c r="L13" s="355"/>
      <c r="M13" s="355"/>
      <c r="N13" s="356"/>
    </row>
    <row r="14" spans="1:31" ht="15" customHeight="1" x14ac:dyDescent="0.2">
      <c r="A14" s="357" t="s">
        <v>24</v>
      </c>
      <c r="B14" s="358"/>
      <c r="C14" s="358"/>
      <c r="D14" s="358"/>
      <c r="E14" s="358"/>
      <c r="F14" s="358"/>
      <c r="G14" s="358"/>
      <c r="H14" s="358"/>
      <c r="I14" s="358"/>
      <c r="J14" s="358"/>
      <c r="K14" s="358"/>
      <c r="L14" s="358"/>
      <c r="M14" s="358"/>
      <c r="N14" s="359"/>
    </row>
    <row r="15" spans="1:31" ht="15" customHeight="1" x14ac:dyDescent="0.2">
      <c r="A15" s="62"/>
      <c r="B15" s="41"/>
      <c r="C15" s="41"/>
      <c r="D15" s="41"/>
      <c r="E15" s="41"/>
      <c r="F15" s="41"/>
      <c r="G15" s="41"/>
      <c r="H15" s="41"/>
      <c r="I15" s="41"/>
      <c r="J15" s="41"/>
      <c r="K15" s="41"/>
      <c r="L15" s="41"/>
      <c r="M15" s="41"/>
      <c r="N15" s="63"/>
    </row>
    <row r="16" spans="1:31" ht="15" customHeight="1" x14ac:dyDescent="0.2">
      <c r="A16" s="360" t="s">
        <v>25</v>
      </c>
      <c r="B16" s="361"/>
      <c r="C16" s="361"/>
      <c r="D16" s="362" t="s">
        <v>26</v>
      </c>
      <c r="E16" s="362"/>
      <c r="F16" s="81" t="s">
        <v>27</v>
      </c>
      <c r="G16" s="82" t="s">
        <v>28</v>
      </c>
      <c r="H16" s="36" t="s">
        <v>29</v>
      </c>
      <c r="N16" s="64"/>
      <c r="AB16" s="94" t="s">
        <v>30</v>
      </c>
      <c r="AC16" s="175"/>
      <c r="AD16" s="94" t="s">
        <v>31</v>
      </c>
    </row>
    <row r="17" spans="1:32" ht="15" customHeight="1" x14ac:dyDescent="0.25">
      <c r="A17" s="363" t="s">
        <v>32</v>
      </c>
      <c r="B17" s="364"/>
      <c r="C17" s="365"/>
      <c r="D17" s="131" t="str">
        <f>AB61</f>
        <v/>
      </c>
      <c r="E17" s="132" t="str">
        <f>AD62</f>
        <v/>
      </c>
      <c r="F17" s="133" t="str">
        <f>AD61</f>
        <v/>
      </c>
      <c r="G17" s="134" t="str">
        <f>AE61</f>
        <v/>
      </c>
      <c r="H17" s="135" t="str">
        <f>AF61</f>
        <v/>
      </c>
      <c r="N17" s="64"/>
      <c r="AB17" s="94" t="s">
        <v>33</v>
      </c>
      <c r="AC17" s="175"/>
    </row>
    <row r="18" spans="1:32" ht="15" customHeight="1" x14ac:dyDescent="0.25">
      <c r="A18" s="363" t="s">
        <v>34</v>
      </c>
      <c r="B18" s="364"/>
      <c r="C18" s="365"/>
      <c r="D18" s="136" t="str">
        <f>AB80</f>
        <v/>
      </c>
      <c r="E18" s="137" t="str">
        <f>AD81</f>
        <v/>
      </c>
      <c r="F18" s="138" t="str">
        <f>AD80</f>
        <v/>
      </c>
      <c r="G18" s="139" t="str">
        <f>AE80</f>
        <v/>
      </c>
      <c r="H18" s="140" t="str">
        <f>AF80</f>
        <v/>
      </c>
      <c r="I18" s="3"/>
      <c r="J18" s="42"/>
      <c r="K18" s="42"/>
      <c r="L18" s="42"/>
      <c r="M18" s="42"/>
      <c r="N18" s="65"/>
      <c r="AB18" s="94">
        <f>AB50+AB52</f>
        <v>0</v>
      </c>
      <c r="AC18" s="175"/>
      <c r="AD18" s="94">
        <f>AD50</f>
        <v>0</v>
      </c>
      <c r="AE18" s="94">
        <f>AE50</f>
        <v>0</v>
      </c>
      <c r="AF18" s="94">
        <f>AF50</f>
        <v>0</v>
      </c>
    </row>
    <row r="19" spans="1:32" ht="30" customHeight="1" x14ac:dyDescent="0.2">
      <c r="A19" s="366" t="s">
        <v>35</v>
      </c>
      <c r="B19" s="367"/>
      <c r="C19" s="368"/>
      <c r="D19" s="141" t="str">
        <f>AB83</f>
        <v/>
      </c>
      <c r="E19" s="142" t="str">
        <f>AC83</f>
        <v/>
      </c>
      <c r="F19" s="143" t="str">
        <f>AD83</f>
        <v/>
      </c>
      <c r="G19" s="144" t="str">
        <f>AE83</f>
        <v/>
      </c>
      <c r="H19" s="145" t="str">
        <f>AF83</f>
        <v/>
      </c>
      <c r="N19" s="64"/>
      <c r="AB19" s="94" t="str">
        <f>IF(AND(G57="",I57=""),"",AB18)</f>
        <v/>
      </c>
      <c r="AC19" s="175"/>
      <c r="AD19" s="94" t="str">
        <f>IF(L57="","",AD18)</f>
        <v/>
      </c>
      <c r="AE19" s="94" t="str">
        <f>IF(M57="","",AE18)</f>
        <v/>
      </c>
      <c r="AF19" s="94" t="str">
        <f>IF(N57="","",AF18)</f>
        <v/>
      </c>
    </row>
    <row r="20" spans="1:32" ht="15" customHeight="1" x14ac:dyDescent="0.2">
      <c r="A20" s="66"/>
      <c r="N20" s="64"/>
      <c r="AB20" s="94" t="s">
        <v>36</v>
      </c>
      <c r="AC20" s="175"/>
    </row>
    <row r="21" spans="1:32" ht="15" customHeight="1" x14ac:dyDescent="0.2">
      <c r="A21" s="67"/>
      <c r="B21" s="9"/>
      <c r="C21" s="10"/>
      <c r="D21" s="369" t="s">
        <v>26</v>
      </c>
      <c r="E21" s="370"/>
      <c r="F21" s="81" t="s">
        <v>27</v>
      </c>
      <c r="G21" s="82" t="s">
        <v>28</v>
      </c>
      <c r="H21" s="36" t="s">
        <v>29</v>
      </c>
      <c r="N21" s="64"/>
      <c r="AB21" s="94">
        <f>AB69+AB71</f>
        <v>0</v>
      </c>
      <c r="AC21" s="175"/>
      <c r="AD21" s="94">
        <f>AD69</f>
        <v>0</v>
      </c>
      <c r="AE21" s="94">
        <f>AE69</f>
        <v>0</v>
      </c>
      <c r="AF21" s="94">
        <f>AF69</f>
        <v>0</v>
      </c>
    </row>
    <row r="22" spans="1:32" ht="30" customHeight="1" x14ac:dyDescent="0.2">
      <c r="A22" s="346" t="s">
        <v>37</v>
      </c>
      <c r="B22" s="347"/>
      <c r="C22" s="348"/>
      <c r="D22" s="349" t="str">
        <f>AB25</f>
        <v/>
      </c>
      <c r="E22" s="350"/>
      <c r="F22" s="146" t="str">
        <f>AD25</f>
        <v/>
      </c>
      <c r="G22" s="147" t="str">
        <f>AE25</f>
        <v/>
      </c>
      <c r="H22" s="148" t="str">
        <f>AF25</f>
        <v/>
      </c>
      <c r="I22" s="43"/>
      <c r="J22" s="43"/>
      <c r="K22" s="43"/>
      <c r="L22" s="43"/>
      <c r="M22" s="43"/>
      <c r="N22" s="68"/>
      <c r="AB22" s="94" t="str">
        <f>IF(AND(G76="",I76=""),"",AB21)</f>
        <v/>
      </c>
      <c r="AC22" s="175"/>
      <c r="AD22" s="94" t="str">
        <f>IF(L76="","",AD21)</f>
        <v/>
      </c>
      <c r="AE22" s="94" t="str">
        <f>IF(M76="","",AE21)</f>
        <v/>
      </c>
      <c r="AF22" s="94" t="str">
        <f>IF(N76="","",AF21)</f>
        <v/>
      </c>
    </row>
    <row r="23" spans="1:32" ht="15" customHeight="1" x14ac:dyDescent="0.2">
      <c r="A23" s="69"/>
      <c r="G23" s="44"/>
      <c r="H23" s="44"/>
      <c r="I23" s="44"/>
      <c r="J23" s="44"/>
      <c r="K23" s="44"/>
      <c r="L23" s="44"/>
      <c r="M23" s="44"/>
      <c r="N23" s="70"/>
      <c r="AB23" s="94" t="s">
        <v>38</v>
      </c>
      <c r="AC23" s="175"/>
    </row>
    <row r="24" spans="1:32" ht="15" customHeight="1" x14ac:dyDescent="0.2">
      <c r="A24" s="71" t="s">
        <v>39</v>
      </c>
      <c r="B24" s="44"/>
      <c r="C24" s="44"/>
      <c r="D24" s="44"/>
      <c r="E24" s="44"/>
      <c r="F24" s="44"/>
      <c r="G24" s="44"/>
      <c r="H24" s="44"/>
      <c r="I24" s="44"/>
      <c r="J24" s="44"/>
      <c r="K24" s="44"/>
      <c r="L24" s="44"/>
      <c r="M24" s="44"/>
      <c r="N24" s="70"/>
      <c r="AB24" s="94">
        <f>AB18+AB21</f>
        <v>0</v>
      </c>
      <c r="AC24" s="175"/>
      <c r="AD24" s="94">
        <f>AD18+AD21</f>
        <v>0</v>
      </c>
      <c r="AE24" s="94">
        <f>AE18+AE21</f>
        <v>0</v>
      </c>
      <c r="AF24" s="94">
        <f>AF18+AF21</f>
        <v>0</v>
      </c>
    </row>
    <row r="25" spans="1:32" ht="15" customHeight="1" x14ac:dyDescent="0.2">
      <c r="A25" s="242"/>
      <c r="B25" s="243"/>
      <c r="C25" s="243"/>
      <c r="D25" s="243"/>
      <c r="E25" s="243"/>
      <c r="F25" s="243"/>
      <c r="G25" s="243"/>
      <c r="H25" s="243"/>
      <c r="I25" s="243"/>
      <c r="J25" s="243"/>
      <c r="K25" s="243"/>
      <c r="L25" s="243"/>
      <c r="M25" s="243"/>
      <c r="N25" s="244"/>
      <c r="AB25" s="94" t="str">
        <f>IF(OR(AB19="",AB22=""),"",AB24)</f>
        <v/>
      </c>
      <c r="AC25" s="175"/>
      <c r="AD25" s="94" t="str">
        <f>IF(OR(AD19="",AD22=""),"",AD24)</f>
        <v/>
      </c>
      <c r="AE25" s="94" t="str">
        <f>IF(OR(AE19="",AE22=""),"",AE24)</f>
        <v/>
      </c>
      <c r="AF25" s="94" t="str">
        <f>IF(OR(AF19="",AF22=""),"",AF24)</f>
        <v/>
      </c>
    </row>
    <row r="26" spans="1:32" ht="15" customHeight="1" x14ac:dyDescent="0.2">
      <c r="A26" s="245"/>
      <c r="B26" s="246"/>
      <c r="C26" s="246"/>
      <c r="D26" s="246"/>
      <c r="E26" s="246"/>
      <c r="F26" s="246"/>
      <c r="G26" s="246"/>
      <c r="H26" s="246"/>
      <c r="I26" s="246"/>
      <c r="J26" s="246"/>
      <c r="K26" s="246"/>
      <c r="L26" s="246"/>
      <c r="M26" s="246"/>
      <c r="N26" s="247"/>
      <c r="AC26" s="175"/>
    </row>
    <row r="27" spans="1:32" ht="15" customHeight="1" x14ac:dyDescent="0.2">
      <c r="A27" s="245"/>
      <c r="B27" s="246"/>
      <c r="C27" s="246"/>
      <c r="D27" s="246"/>
      <c r="E27" s="246"/>
      <c r="F27" s="246"/>
      <c r="G27" s="246"/>
      <c r="H27" s="246"/>
      <c r="I27" s="246"/>
      <c r="J27" s="246"/>
      <c r="K27" s="246"/>
      <c r="L27" s="246"/>
      <c r="M27" s="246"/>
      <c r="N27" s="247"/>
      <c r="AC27" s="175"/>
    </row>
    <row r="28" spans="1:32" ht="15" customHeight="1" x14ac:dyDescent="0.2">
      <c r="A28" s="245"/>
      <c r="B28" s="246"/>
      <c r="C28" s="246"/>
      <c r="D28" s="246"/>
      <c r="E28" s="246"/>
      <c r="F28" s="246"/>
      <c r="G28" s="246"/>
      <c r="H28" s="246"/>
      <c r="I28" s="246"/>
      <c r="J28" s="246"/>
      <c r="K28" s="246"/>
      <c r="L28" s="246"/>
      <c r="M28" s="246"/>
      <c r="N28" s="247"/>
      <c r="AC28" s="175"/>
    </row>
    <row r="29" spans="1:32" ht="15" customHeight="1" x14ac:dyDescent="0.2">
      <c r="A29" s="245"/>
      <c r="B29" s="246"/>
      <c r="C29" s="246"/>
      <c r="D29" s="246"/>
      <c r="E29" s="246"/>
      <c r="F29" s="246"/>
      <c r="G29" s="246"/>
      <c r="H29" s="246"/>
      <c r="I29" s="246"/>
      <c r="J29" s="246"/>
      <c r="K29" s="246"/>
      <c r="L29" s="246"/>
      <c r="M29" s="246"/>
      <c r="N29" s="247"/>
      <c r="AC29" s="175"/>
    </row>
    <row r="30" spans="1:32" ht="15" customHeight="1" x14ac:dyDescent="0.2">
      <c r="A30" s="245"/>
      <c r="B30" s="246"/>
      <c r="C30" s="246"/>
      <c r="D30" s="246"/>
      <c r="E30" s="246"/>
      <c r="F30" s="246"/>
      <c r="G30" s="246"/>
      <c r="H30" s="246"/>
      <c r="I30" s="246"/>
      <c r="J30" s="246"/>
      <c r="K30" s="246"/>
      <c r="L30" s="246"/>
      <c r="M30" s="246"/>
      <c r="N30" s="247"/>
      <c r="AC30" s="175"/>
    </row>
    <row r="31" spans="1:32" ht="15" customHeight="1" x14ac:dyDescent="0.2">
      <c r="A31" s="245"/>
      <c r="B31" s="246"/>
      <c r="C31" s="246"/>
      <c r="D31" s="246"/>
      <c r="E31" s="246"/>
      <c r="F31" s="246"/>
      <c r="G31" s="246"/>
      <c r="H31" s="246"/>
      <c r="I31" s="246"/>
      <c r="J31" s="246"/>
      <c r="K31" s="246"/>
      <c r="L31" s="246"/>
      <c r="M31" s="246"/>
      <c r="N31" s="247"/>
      <c r="AC31" s="175"/>
    </row>
    <row r="32" spans="1:32" ht="15" customHeight="1" x14ac:dyDescent="0.2">
      <c r="A32" s="248"/>
      <c r="B32" s="249"/>
      <c r="C32" s="249"/>
      <c r="D32" s="249"/>
      <c r="E32" s="249"/>
      <c r="F32" s="249"/>
      <c r="G32" s="249"/>
      <c r="H32" s="249"/>
      <c r="I32" s="249"/>
      <c r="J32" s="249"/>
      <c r="K32" s="249"/>
      <c r="L32" s="249"/>
      <c r="M32" s="249"/>
      <c r="N32" s="250"/>
      <c r="AC32" s="175"/>
    </row>
    <row r="33" spans="1:29" ht="15" customHeight="1" x14ac:dyDescent="0.2">
      <c r="A33" s="66"/>
      <c r="N33" s="64"/>
      <c r="AC33" s="175"/>
    </row>
    <row r="34" spans="1:29" ht="15" customHeight="1" x14ac:dyDescent="0.2">
      <c r="A34" s="251" t="s">
        <v>40</v>
      </c>
      <c r="B34" s="252"/>
      <c r="C34" s="252"/>
      <c r="D34" s="252"/>
      <c r="E34" s="252"/>
      <c r="F34" s="252"/>
      <c r="G34" s="252"/>
      <c r="H34" s="252"/>
      <c r="I34" s="252"/>
      <c r="J34" s="252"/>
      <c r="K34" s="252"/>
      <c r="L34" s="252"/>
      <c r="M34" s="252"/>
      <c r="N34" s="253"/>
      <c r="AC34" s="175"/>
    </row>
    <row r="35" spans="1:29" ht="15" customHeight="1" x14ac:dyDescent="0.2">
      <c r="A35" s="254" t="s">
        <v>41</v>
      </c>
      <c r="B35" s="255"/>
      <c r="C35" s="255"/>
      <c r="D35" s="255"/>
      <c r="E35" s="255"/>
      <c r="F35" s="255"/>
      <c r="G35" s="255"/>
      <c r="H35" s="255"/>
      <c r="I35" s="255"/>
      <c r="J35" s="255"/>
      <c r="K35" s="255"/>
      <c r="L35" s="255"/>
      <c r="M35" s="255"/>
      <c r="N35" s="256"/>
      <c r="AC35" s="175"/>
    </row>
    <row r="36" spans="1:29" ht="15" customHeight="1" x14ac:dyDescent="0.2">
      <c r="A36" s="374" t="s">
        <v>42</v>
      </c>
      <c r="B36" s="375"/>
      <c r="C36" s="375"/>
      <c r="D36" s="375"/>
      <c r="E36" s="375"/>
      <c r="F36" s="375"/>
      <c r="G36" s="375"/>
      <c r="H36" s="375"/>
      <c r="I36" s="375"/>
      <c r="J36" s="375"/>
      <c r="K36" s="375"/>
      <c r="L36" s="375"/>
      <c r="M36" s="375"/>
      <c r="N36" s="376"/>
      <c r="AC36" s="175"/>
    </row>
    <row r="37" spans="1:29" ht="15" customHeight="1" x14ac:dyDescent="0.2">
      <c r="A37" s="374"/>
      <c r="B37" s="375"/>
      <c r="C37" s="375"/>
      <c r="D37" s="375"/>
      <c r="E37" s="375"/>
      <c r="F37" s="375"/>
      <c r="G37" s="375"/>
      <c r="H37" s="375"/>
      <c r="I37" s="375"/>
      <c r="J37" s="375"/>
      <c r="K37" s="375"/>
      <c r="L37" s="375"/>
      <c r="M37" s="375"/>
      <c r="N37" s="376"/>
      <c r="AC37" s="175"/>
    </row>
    <row r="38" spans="1:29" ht="15" customHeight="1" x14ac:dyDescent="0.2">
      <c r="A38" s="374"/>
      <c r="B38" s="375"/>
      <c r="C38" s="375"/>
      <c r="D38" s="375"/>
      <c r="E38" s="375"/>
      <c r="F38" s="375"/>
      <c r="G38" s="375"/>
      <c r="H38" s="375"/>
      <c r="I38" s="375"/>
      <c r="J38" s="375"/>
      <c r="K38" s="375"/>
      <c r="L38" s="375"/>
      <c r="M38" s="375"/>
      <c r="N38" s="376"/>
      <c r="AC38" s="175"/>
    </row>
    <row r="39" spans="1:29" ht="15" customHeight="1" x14ac:dyDescent="0.2">
      <c r="A39" s="377"/>
      <c r="B39" s="378"/>
      <c r="C39" s="378"/>
      <c r="D39" s="378"/>
      <c r="E39" s="378"/>
      <c r="F39" s="378"/>
      <c r="G39" s="378"/>
      <c r="H39" s="378"/>
      <c r="I39" s="378"/>
      <c r="J39" s="378"/>
      <c r="K39" s="378"/>
      <c r="L39" s="378"/>
      <c r="M39" s="378"/>
      <c r="N39" s="379"/>
      <c r="AC39" s="175"/>
    </row>
    <row r="40" spans="1:29" ht="15" customHeight="1" x14ac:dyDescent="0.2">
      <c r="A40" s="380" t="s">
        <v>43</v>
      </c>
      <c r="B40" s="381"/>
      <c r="C40" s="384"/>
      <c r="D40" s="385"/>
      <c r="E40" s="385"/>
      <c r="F40" s="385"/>
      <c r="G40" s="385"/>
      <c r="H40" s="385"/>
      <c r="I40" s="386"/>
      <c r="J40" s="216" t="s">
        <v>44</v>
      </c>
      <c r="K40" s="217"/>
      <c r="L40" s="338"/>
      <c r="M40" s="339"/>
      <c r="N40" s="340"/>
      <c r="AC40" s="175"/>
    </row>
    <row r="41" spans="1:29" ht="15" customHeight="1" x14ac:dyDescent="0.2">
      <c r="A41" s="382"/>
      <c r="B41" s="383"/>
      <c r="C41" s="387"/>
      <c r="D41" s="388"/>
      <c r="E41" s="388"/>
      <c r="F41" s="388"/>
      <c r="G41" s="388"/>
      <c r="H41" s="388"/>
      <c r="I41" s="389"/>
      <c r="J41" s="218"/>
      <c r="K41" s="219"/>
      <c r="L41" s="341"/>
      <c r="M41" s="342"/>
      <c r="N41" s="343"/>
      <c r="AC41" s="175"/>
    </row>
    <row r="42" spans="1:29" ht="15" customHeight="1" x14ac:dyDescent="0.2">
      <c r="A42" s="225" t="s">
        <v>45</v>
      </c>
      <c r="B42" s="226"/>
      <c r="C42" s="226"/>
      <c r="D42" s="226"/>
      <c r="E42" s="226"/>
      <c r="F42" s="226"/>
      <c r="G42" s="226"/>
      <c r="H42" s="226"/>
      <c r="I42" s="226"/>
      <c r="J42" s="226"/>
      <c r="K42" s="226"/>
      <c r="L42" s="226"/>
      <c r="M42" s="226"/>
      <c r="N42" s="227"/>
      <c r="AC42" s="175"/>
    </row>
    <row r="43" spans="1:29" ht="15" customHeight="1" x14ac:dyDescent="0.2">
      <c r="A43" s="228" t="s">
        <v>46</v>
      </c>
      <c r="B43" s="229"/>
      <c r="C43" s="229"/>
      <c r="D43" s="229"/>
      <c r="E43" s="229"/>
      <c r="F43" s="229"/>
      <c r="G43" s="229"/>
      <c r="H43" s="229"/>
      <c r="I43" s="229"/>
      <c r="J43" s="229"/>
      <c r="K43" s="229"/>
      <c r="L43" s="229"/>
      <c r="M43" s="229"/>
      <c r="N43" s="230"/>
      <c r="AC43" s="175"/>
    </row>
    <row r="44" spans="1:29" ht="15" customHeight="1" x14ac:dyDescent="0.2">
      <c r="A44" s="228"/>
      <c r="B44" s="229"/>
      <c r="C44" s="229"/>
      <c r="D44" s="229"/>
      <c r="E44" s="229"/>
      <c r="F44" s="229"/>
      <c r="G44" s="229"/>
      <c r="H44" s="229"/>
      <c r="I44" s="229"/>
      <c r="J44" s="229"/>
      <c r="K44" s="229"/>
      <c r="L44" s="229"/>
      <c r="M44" s="229"/>
      <c r="N44" s="230"/>
      <c r="AC44" s="175"/>
    </row>
    <row r="45" spans="1:29" ht="15" customHeight="1" x14ac:dyDescent="0.2">
      <c r="A45" s="228"/>
      <c r="B45" s="229"/>
      <c r="C45" s="229"/>
      <c r="D45" s="229"/>
      <c r="E45" s="229"/>
      <c r="F45" s="229"/>
      <c r="G45" s="229"/>
      <c r="H45" s="229"/>
      <c r="I45" s="229"/>
      <c r="J45" s="229"/>
      <c r="K45" s="229"/>
      <c r="L45" s="229"/>
      <c r="M45" s="229"/>
      <c r="N45" s="230"/>
      <c r="AC45" s="175"/>
    </row>
    <row r="46" spans="1:29" ht="15" customHeight="1" x14ac:dyDescent="0.2">
      <c r="A46" s="231" t="s">
        <v>43</v>
      </c>
      <c r="B46" s="232"/>
      <c r="C46" s="235"/>
      <c r="D46" s="235"/>
      <c r="E46" s="235"/>
      <c r="F46" s="235"/>
      <c r="G46" s="235"/>
      <c r="H46" s="235"/>
      <c r="I46" s="235"/>
      <c r="J46" s="220" t="s">
        <v>44</v>
      </c>
      <c r="K46" s="220"/>
      <c r="L46" s="237"/>
      <c r="M46" s="238"/>
      <c r="N46" s="239"/>
      <c r="AC46" s="175"/>
    </row>
    <row r="47" spans="1:29" ht="15" customHeight="1" thickBot="1" x14ac:dyDescent="0.25">
      <c r="A47" s="233"/>
      <c r="B47" s="234"/>
      <c r="C47" s="236"/>
      <c r="D47" s="236"/>
      <c r="E47" s="236"/>
      <c r="F47" s="236"/>
      <c r="G47" s="236"/>
      <c r="H47" s="236"/>
      <c r="I47" s="236"/>
      <c r="J47" s="221"/>
      <c r="K47" s="221"/>
      <c r="L47" s="240"/>
      <c r="M47" s="240"/>
      <c r="N47" s="241"/>
      <c r="AC47" s="175"/>
    </row>
    <row r="48" spans="1:29" ht="15" customHeight="1" thickBot="1" x14ac:dyDescent="0.25">
      <c r="A48" s="37"/>
      <c r="B48" s="37"/>
      <c r="C48" s="38"/>
      <c r="D48" s="38"/>
      <c r="E48" s="38"/>
      <c r="F48" s="38"/>
      <c r="G48" s="38"/>
      <c r="H48" s="38"/>
      <c r="I48" s="38"/>
      <c r="J48" s="39"/>
      <c r="K48" s="39"/>
      <c r="L48" s="40"/>
      <c r="M48" s="40"/>
      <c r="N48" s="40"/>
      <c r="AC48" s="175"/>
    </row>
    <row r="49" spans="1:32" ht="15" customHeight="1" thickTop="1" x14ac:dyDescent="0.2">
      <c r="A49" s="327" t="s">
        <v>47</v>
      </c>
      <c r="B49" s="328"/>
      <c r="C49" s="328"/>
      <c r="D49" s="328"/>
      <c r="E49" s="328"/>
      <c r="F49" s="328"/>
      <c r="G49" s="328"/>
      <c r="H49" s="328"/>
      <c r="I49" s="328"/>
      <c r="J49" s="328"/>
      <c r="K49" s="328"/>
      <c r="L49" s="328"/>
      <c r="M49" s="328"/>
      <c r="N49" s="329"/>
      <c r="AB49" s="94" t="s">
        <v>48</v>
      </c>
      <c r="AC49" s="175"/>
    </row>
    <row r="50" spans="1:32" ht="30" customHeight="1" x14ac:dyDescent="0.2">
      <c r="A50" s="330" t="s">
        <v>49</v>
      </c>
      <c r="B50" s="288"/>
      <c r="C50" s="289"/>
      <c r="D50" s="290"/>
      <c r="E50" s="290"/>
      <c r="F50" s="290"/>
      <c r="G50" s="290"/>
      <c r="H50" s="290"/>
      <c r="I50" s="290"/>
      <c r="J50" s="290"/>
      <c r="K50" s="290"/>
      <c r="L50" s="290"/>
      <c r="M50" s="290"/>
      <c r="N50" s="331"/>
      <c r="AB50" s="94">
        <f>G57/1440</f>
        <v>0</v>
      </c>
      <c r="AC50" s="175"/>
      <c r="AD50" s="94">
        <f>L57/60</f>
        <v>0</v>
      </c>
      <c r="AE50" s="94">
        <f>M57/60</f>
        <v>0</v>
      </c>
      <c r="AF50" s="94">
        <f>N57/60</f>
        <v>0</v>
      </c>
    </row>
    <row r="51" spans="1:32" ht="30" customHeight="1" x14ac:dyDescent="0.2">
      <c r="A51" s="330" t="s">
        <v>50</v>
      </c>
      <c r="B51" s="288"/>
      <c r="C51" s="289"/>
      <c r="D51" s="290"/>
      <c r="E51" s="290"/>
      <c r="F51" s="290"/>
      <c r="G51" s="290"/>
      <c r="H51" s="290"/>
      <c r="I51" s="290"/>
      <c r="J51" s="290"/>
      <c r="K51" s="290"/>
      <c r="L51" s="290"/>
      <c r="M51" s="290"/>
      <c r="N51" s="331"/>
      <c r="AB51" s="94" t="s">
        <v>51</v>
      </c>
      <c r="AC51" s="175"/>
    </row>
    <row r="52" spans="1:32" ht="30" customHeight="1" x14ac:dyDescent="0.2">
      <c r="A52" s="330" t="s">
        <v>52</v>
      </c>
      <c r="B52" s="288"/>
      <c r="C52" s="289"/>
      <c r="D52" s="290"/>
      <c r="E52" s="290"/>
      <c r="F52" s="290"/>
      <c r="G52" s="290"/>
      <c r="H52" s="290"/>
      <c r="I52" s="290"/>
      <c r="J52" s="290"/>
      <c r="K52" s="290"/>
      <c r="L52" s="290"/>
      <c r="M52" s="290"/>
      <c r="N52" s="331"/>
      <c r="AB52" s="94">
        <f>I57/1440/60</f>
        <v>0</v>
      </c>
      <c r="AC52" s="175"/>
    </row>
    <row r="53" spans="1:32" ht="15" customHeight="1" x14ac:dyDescent="0.2">
      <c r="A53" s="332" t="s">
        <v>53</v>
      </c>
      <c r="B53" s="297"/>
      <c r="C53" s="298" t="s">
        <v>54</v>
      </c>
      <c r="D53" s="299"/>
      <c r="E53" s="299"/>
      <c r="F53" s="299"/>
      <c r="G53" s="299"/>
      <c r="H53" s="299"/>
      <c r="I53" s="299"/>
      <c r="J53" s="299"/>
      <c r="K53" s="299"/>
      <c r="L53" s="299"/>
      <c r="M53" s="333"/>
      <c r="N53" s="45"/>
      <c r="AC53" s="175"/>
    </row>
    <row r="54" spans="1:32" ht="15" customHeight="1" x14ac:dyDescent="0.2">
      <c r="A54" s="330" t="s">
        <v>55</v>
      </c>
      <c r="B54" s="288"/>
      <c r="C54" s="334" t="s">
        <v>54</v>
      </c>
      <c r="D54" s="335"/>
      <c r="E54" s="335"/>
      <c r="F54" s="335"/>
      <c r="G54" s="335"/>
      <c r="H54" s="335"/>
      <c r="I54" s="335"/>
      <c r="J54" s="335"/>
      <c r="K54" s="335"/>
      <c r="L54" s="335"/>
      <c r="M54" s="335"/>
      <c r="N54" s="46"/>
      <c r="AB54" s="94" t="s">
        <v>56</v>
      </c>
      <c r="AC54" s="175"/>
    </row>
    <row r="55" spans="1:32" ht="15" customHeight="1" x14ac:dyDescent="0.2">
      <c r="A55" s="47"/>
      <c r="B55" s="48"/>
      <c r="C55" s="48"/>
      <c r="D55" s="48"/>
      <c r="E55" s="48"/>
      <c r="F55" s="48"/>
      <c r="G55" s="48"/>
      <c r="H55" s="48"/>
      <c r="I55" s="49"/>
      <c r="J55" s="50"/>
      <c r="K55" s="50"/>
      <c r="L55" s="51"/>
      <c r="M55" s="51"/>
      <c r="N55" s="52"/>
      <c r="AB55" s="94">
        <f>IF(C58="Select",6,IF(C58="Pre-difficulty Level 1 (Less Difficult)",0,IF(C58="Difficulty Level 1 (Less Difficult)",1,IF(C58="Difficulty Level 2 (Less Difficult)",2,IF(C58="Difficulty Level 3 (Less Difficult)",3,IF(C58="Difficulty Level 4 (Standard)",4,IF(C58="Difficulty Level 5+ (More Difficult)",5,"")))))))</f>
        <v>6</v>
      </c>
      <c r="AC55" s="175">
        <f>IF(AF55&lt;6,AF55,IF(AE55&lt;6,AE55,IF(AD55&lt;6,AD55,6)))</f>
        <v>6</v>
      </c>
      <c r="AD55" s="94">
        <f>IF(L58="",6,IF(L58="Pre",0,IF(L58=1,1,IF(L58=2,2,IF(L58=3,3,IF(L58=4,4,IF(L58="5+",5,"")))))))</f>
        <v>6</v>
      </c>
      <c r="AE55" s="94">
        <f>IF(M58="",6,IF(M58="Pre",0,IF(M58=1,1,IF(M58=2,2,IF(M58=3,3,IF(M58=4,4,IF(M58="5+",5,"")))))))</f>
        <v>6</v>
      </c>
      <c r="AF55" s="94">
        <f>IF(N58="",6,IF(N58="Pre",0,IF(N58=1,1,IF(N58=2,2,IF(N58=3,3,IF(N58=4,4,IF(N58="5+",5,"")))))))</f>
        <v>6</v>
      </c>
    </row>
    <row r="56" spans="1:32" ht="15" customHeight="1" x14ac:dyDescent="0.2">
      <c r="A56" s="336" t="s">
        <v>57</v>
      </c>
      <c r="B56" s="337"/>
      <c r="C56" s="337"/>
      <c r="D56" s="337"/>
      <c r="E56" s="337"/>
      <c r="F56" s="337"/>
      <c r="G56" s="337"/>
      <c r="H56" s="337"/>
      <c r="I56" s="337"/>
      <c r="J56" s="302" t="s">
        <v>11</v>
      </c>
      <c r="K56" s="302"/>
      <c r="L56" s="85" t="s">
        <v>27</v>
      </c>
      <c r="M56" s="85" t="s">
        <v>28</v>
      </c>
      <c r="N56" s="86" t="s">
        <v>29</v>
      </c>
      <c r="AB56" s="94" t="s">
        <v>58</v>
      </c>
      <c r="AC56" s="175"/>
    </row>
    <row r="57" spans="1:32" ht="15" customHeight="1" x14ac:dyDescent="0.2">
      <c r="A57" s="319" t="s">
        <v>59</v>
      </c>
      <c r="B57" s="283"/>
      <c r="C57" s="11"/>
      <c r="D57" s="11"/>
      <c r="E57" s="11"/>
      <c r="F57" s="12" t="s">
        <v>60</v>
      </c>
      <c r="G57" s="22"/>
      <c r="H57" s="13" t="s">
        <v>61</v>
      </c>
      <c r="I57" s="23"/>
      <c r="J57" s="26"/>
      <c r="K57" s="83"/>
      <c r="L57" s="183"/>
      <c r="M57" s="184"/>
      <c r="N57" s="185"/>
      <c r="AB57" s="94">
        <f>SUM(AB63+I61+I62)</f>
        <v>0</v>
      </c>
      <c r="AC57" s="175">
        <f>SUM(K60:K62)</f>
        <v>0</v>
      </c>
      <c r="AD57" s="94">
        <f>SUM(L60:L62)</f>
        <v>0</v>
      </c>
      <c r="AE57" s="94">
        <f>SUM(M60:M62)</f>
        <v>0</v>
      </c>
      <c r="AF57" s="94">
        <f>SUM(N60:N62)</f>
        <v>0</v>
      </c>
    </row>
    <row r="58" spans="1:32" ht="15" customHeight="1" x14ac:dyDescent="0.2">
      <c r="A58" s="319" t="s">
        <v>62</v>
      </c>
      <c r="B58" s="320"/>
      <c r="C58" s="321" t="s">
        <v>54</v>
      </c>
      <c r="D58" s="322"/>
      <c r="E58" s="322"/>
      <c r="F58" s="322"/>
      <c r="G58" s="322"/>
      <c r="H58" s="322"/>
      <c r="I58" s="323"/>
      <c r="J58" s="26"/>
      <c r="K58" s="171" t="str">
        <f>IF(AC55=6,"",IF(AB55=AC55,"",IF(AC55=5,"5+",IF(AC55=4,AC55,IF(AC55=3,AC55,IF(AC55=2,AC55,IF(AC55=1,AC55,IF(AC55=0,"Pre",""))))))))</f>
        <v/>
      </c>
      <c r="L58" s="90"/>
      <c r="M58" s="91"/>
      <c r="N58" s="92"/>
      <c r="AB58" s="94" t="s">
        <v>63</v>
      </c>
      <c r="AC58" s="175"/>
    </row>
    <row r="59" spans="1:32" ht="60" customHeight="1" x14ac:dyDescent="0.2">
      <c r="A59" s="324" t="s">
        <v>64</v>
      </c>
      <c r="B59" s="325"/>
      <c r="C59" s="211"/>
      <c r="D59" s="212"/>
      <c r="E59" s="212"/>
      <c r="F59" s="212"/>
      <c r="G59" s="212"/>
      <c r="H59" s="212"/>
      <c r="I59" s="213"/>
      <c r="J59" s="27"/>
      <c r="K59" s="84"/>
      <c r="L59" s="16"/>
      <c r="M59" s="14"/>
      <c r="N59" s="53"/>
      <c r="P59" s="2" t="s">
        <v>65</v>
      </c>
      <c r="AB59" s="94" t="str">
        <f>IF(I60="","",IF(I61="","",IF(I62="","",IF(AB57&gt;-1,AB57,""))))</f>
        <v/>
      </c>
      <c r="AC59" s="175" t="str">
        <f>IF(K60="","",IF(K61="","",IF(K62="","",IF(AC57&gt;-1,AC57,""))))</f>
        <v/>
      </c>
      <c r="AD59" s="94" t="str">
        <f>IF(L60="","",IF(L61="","",IF(L62="","",IF(AD57&gt;-1,AD57,""))))</f>
        <v/>
      </c>
      <c r="AE59" s="94" t="str">
        <f>IF(M60="","",IF(M61="","",IF(M62="","",IF(AE57&gt;-1,AE57,""))))</f>
        <v/>
      </c>
      <c r="AF59" s="94" t="str">
        <f>IF(N60="","",IF(N61="","",IF(N62="","",IF(AF57&gt;-1,AF57,""))))</f>
        <v/>
      </c>
    </row>
    <row r="60" spans="1:32" ht="85" customHeight="1" x14ac:dyDescent="0.2">
      <c r="A60" s="326" t="str">
        <f>IF(C58="Select",Pulldown!D5,IF(C58="Pre-difficulty Level 1 (Less Difficult)",Pulldown!D2,IF(C58="Difficulty Level 1 (Less Difficult)",Pulldown!D3,IF(C58="Difficulty Level 2 (Less Difficult)",Pulldown!D4,Pulldown!D5))))</f>
        <v xml:space="preserve">Grid 1: Technical control - Technique </v>
      </c>
      <c r="B60" s="281"/>
      <c r="C60" s="305"/>
      <c r="D60" s="306"/>
      <c r="E60" s="306"/>
      <c r="F60" s="306"/>
      <c r="G60" s="306"/>
      <c r="H60" s="307"/>
      <c r="I60" s="24"/>
      <c r="J60" s="28" t="s">
        <v>66</v>
      </c>
      <c r="K60" s="151" t="str">
        <f>IF(AND(AC55=6,I60=AB63),"",IF(AB55&lt;&gt;AC55,AC63,IF(I60=AC63,"",AC63)))</f>
        <v/>
      </c>
      <c r="L60" s="152"/>
      <c r="M60" s="153"/>
      <c r="N60" s="154"/>
      <c r="P60" s="257"/>
      <c r="Q60" s="258"/>
      <c r="R60" s="258"/>
      <c r="S60" s="259"/>
      <c r="AB60" s="94" t="s">
        <v>67</v>
      </c>
      <c r="AC60" s="175"/>
    </row>
    <row r="61" spans="1:32" ht="85" customHeight="1" x14ac:dyDescent="0.2">
      <c r="A61" s="303" t="s">
        <v>68</v>
      </c>
      <c r="B61" s="304"/>
      <c r="C61" s="305"/>
      <c r="D61" s="306"/>
      <c r="E61" s="306"/>
      <c r="F61" s="306"/>
      <c r="G61" s="306"/>
      <c r="H61" s="307"/>
      <c r="I61" s="24"/>
      <c r="J61" s="29" t="s">
        <v>66</v>
      </c>
      <c r="K61" s="151" t="str">
        <f>IF(AC55=6,"",IF(AB55=AC55,"",I61))</f>
        <v/>
      </c>
      <c r="L61" s="152"/>
      <c r="M61" s="153"/>
      <c r="N61" s="154"/>
      <c r="P61" s="260"/>
      <c r="Q61" s="261"/>
      <c r="R61" s="261"/>
      <c r="S61" s="262"/>
      <c r="T61" s="5"/>
      <c r="AB61" s="94" t="str">
        <f>IF(AB59="","",IF(AB55=6,"",IF(AB59=0,0,IF(AB55&lt;4,VLOOKUP(AB59,'Levels Grid'!A:D,1,0),IF(AB55=4,VLOOKUP(AB59,'Levels Grid'!A:D,3,0),IF(AB55=5,VLOOKUP(AB59,'Levels Grid'!A:D,4,0),))))))</f>
        <v/>
      </c>
      <c r="AC61" s="175" t="str">
        <f>IF(AC59="","",IF(AC55=6,"",IF(AC59=0,0,IF(AC55&lt;4,VLOOKUP(AC59,'Levels Grid'!A:D,1,0),IF(AC55=4,VLOOKUP(AC59,'Levels Grid'!A:D,3,0),IF(AC55=5,VLOOKUP(AC59,'Levels Grid'!A:D,4,0),))))))</f>
        <v/>
      </c>
      <c r="AD61" s="94" t="str">
        <f>IF(AD59="","",IF(AD55=6,"",IF(AD59=0,0,IF(AD55&lt;4,VLOOKUP(AD59,'Levels Grid'!A:D,1,0),IF(AD55=4,VLOOKUP(AD59,'Levels Grid'!A:D,3,0),IF(AD55=5,VLOOKUP(AD59,'Levels Grid'!A:D,4,0),))))))</f>
        <v/>
      </c>
      <c r="AE61" s="94" t="str">
        <f>IF(AE59="","",IF(AE55=6,"",IF(AE59=0,0,IF(AE55&lt;4,VLOOKUP(AE59,'Levels Grid'!A:D,1,0),IF(AE55=4,VLOOKUP(AE59,'Levels Grid'!A:D,3,0),IF(AE55=5,VLOOKUP(AE59,'Levels Grid'!A:D,4,0),))))))</f>
        <v/>
      </c>
      <c r="AF61" s="94" t="str">
        <f>IF(AF59="","",IF(AF55=6,"",IF(AF59=0,0,IF(AF55&lt;4,VLOOKUP(AF59,'Levels Grid'!A:D,1,0),IF(AF55=4,VLOOKUP(AF59,'Levels Grid'!A:D,3,0),IF(AF55=5,VLOOKUP(AF59,'Levels Grid'!A:D,4,0),))))))</f>
        <v/>
      </c>
    </row>
    <row r="62" spans="1:32" ht="85" customHeight="1" x14ac:dyDescent="0.2">
      <c r="A62" s="303" t="s">
        <v>69</v>
      </c>
      <c r="B62" s="304"/>
      <c r="C62" s="305"/>
      <c r="D62" s="306"/>
      <c r="E62" s="306"/>
      <c r="F62" s="306"/>
      <c r="G62" s="306"/>
      <c r="H62" s="307"/>
      <c r="I62" s="24"/>
      <c r="J62" s="29" t="s">
        <v>66</v>
      </c>
      <c r="K62" s="151" t="str">
        <f>IF(AC55=6,"",IF(AB55=AC55,"",I62))</f>
        <v/>
      </c>
      <c r="L62" s="152"/>
      <c r="M62" s="153"/>
      <c r="N62" s="154"/>
      <c r="P62" s="260"/>
      <c r="Q62" s="261"/>
      <c r="R62" s="261"/>
      <c r="S62" s="262"/>
      <c r="AA62" s="175"/>
      <c r="AB62" s="175" t="s">
        <v>70</v>
      </c>
      <c r="AC62" s="175" t="s">
        <v>70</v>
      </c>
      <c r="AD62" s="179" t="str">
        <f>IF(AC61&lt;&gt;"",AC61,IF(AC80&lt;&gt;"",AB61,AC61))</f>
        <v/>
      </c>
      <c r="AE62" s="94" t="s">
        <v>71</v>
      </c>
    </row>
    <row r="63" spans="1:32" ht="15" customHeight="1" x14ac:dyDescent="0.2">
      <c r="A63" s="308" t="s">
        <v>72</v>
      </c>
      <c r="B63" s="309"/>
      <c r="C63" s="309"/>
      <c r="D63" s="309"/>
      <c r="E63" s="309"/>
      <c r="F63" s="309"/>
      <c r="G63" s="309"/>
      <c r="H63" s="310"/>
      <c r="I63" s="149" t="str">
        <f>AB59</f>
        <v/>
      </c>
      <c r="J63" s="29" t="s">
        <v>73</v>
      </c>
      <c r="K63" s="155" t="str">
        <f>AC59</f>
        <v/>
      </c>
      <c r="L63" s="156" t="str">
        <f>AD59</f>
        <v/>
      </c>
      <c r="M63" s="157" t="str">
        <f>AE59</f>
        <v/>
      </c>
      <c r="N63" s="158" t="str">
        <f>AF59</f>
        <v/>
      </c>
      <c r="P63" s="260"/>
      <c r="Q63" s="261"/>
      <c r="R63" s="261"/>
      <c r="S63" s="262"/>
      <c r="AA63" s="175"/>
      <c r="AB63" s="175">
        <f>IF(AB55=6,I60,IF(AB55&gt;2,I60,IF(AB55=2,AB64,IF(AB55=1,AB65,IF(AB55=0,AB66,"")))))</f>
        <v>0</v>
      </c>
      <c r="AC63" s="175">
        <f>IF(AC55=6,AB63,IF(AC55&gt;AB55,AB63,IF(AC55&gt;2,AB66,IF(AC55=2,AC64,IF(AC55=1,AC65,IF(AC55=0,AC66,""))))))</f>
        <v>0</v>
      </c>
    </row>
    <row r="64" spans="1:32" ht="30" customHeight="1" x14ac:dyDescent="0.2">
      <c r="A64" s="311" t="s">
        <v>74</v>
      </c>
      <c r="B64" s="312"/>
      <c r="C64" s="312"/>
      <c r="D64" s="312"/>
      <c r="E64" s="312"/>
      <c r="F64" s="312"/>
      <c r="G64" s="312"/>
      <c r="H64" s="313"/>
      <c r="I64" s="150" t="str">
        <f>AB61</f>
        <v/>
      </c>
      <c r="J64" s="29" t="s">
        <v>75</v>
      </c>
      <c r="K64" s="159" t="str">
        <f>AC61</f>
        <v/>
      </c>
      <c r="L64" s="160" t="str">
        <f>AD61</f>
        <v/>
      </c>
      <c r="M64" s="161" t="str">
        <f>AE61</f>
        <v/>
      </c>
      <c r="N64" s="162" t="str">
        <f>AF61</f>
        <v/>
      </c>
      <c r="P64" s="260"/>
      <c r="Q64" s="261"/>
      <c r="R64" s="261"/>
      <c r="S64" s="262"/>
      <c r="AA64" s="175" t="s">
        <v>76</v>
      </c>
      <c r="AB64" s="175">
        <f>IF(AND(AB55=2,I60&gt;5),6,I60)</f>
        <v>0</v>
      </c>
      <c r="AC64" s="175">
        <f>IF(AND(AC55=2,I60&gt;5),6,I60)</f>
        <v>0</v>
      </c>
    </row>
    <row r="65" spans="1:32" ht="15" customHeight="1" x14ac:dyDescent="0.2">
      <c r="A65" s="54" t="s">
        <v>77</v>
      </c>
      <c r="B65" s="55"/>
      <c r="C65" s="56"/>
      <c r="D65" s="56"/>
      <c r="E65" s="56"/>
      <c r="F65" s="56"/>
      <c r="G65" s="57" t="s">
        <v>78</v>
      </c>
      <c r="H65" s="58"/>
      <c r="I65" s="58"/>
      <c r="J65" s="58"/>
      <c r="K65" s="58"/>
      <c r="L65" s="58"/>
      <c r="M65" s="58"/>
      <c r="N65" s="59"/>
      <c r="P65" s="260"/>
      <c r="Q65" s="261"/>
      <c r="R65" s="261"/>
      <c r="S65" s="262"/>
      <c r="AA65" s="175" t="s">
        <v>79</v>
      </c>
      <c r="AB65" s="175">
        <f>IF(AND(AB55=1,I60&gt;3),4,I60)</f>
        <v>0</v>
      </c>
      <c r="AC65" s="175">
        <f>IF(AND(AC55=1,I60&gt;3),4,I60)</f>
        <v>0</v>
      </c>
    </row>
    <row r="66" spans="1:32" ht="165" customHeight="1" thickBot="1" x14ac:dyDescent="0.25">
      <c r="A66" s="314"/>
      <c r="B66" s="315"/>
      <c r="C66" s="315"/>
      <c r="D66" s="315"/>
      <c r="E66" s="315"/>
      <c r="F66" s="316"/>
      <c r="G66" s="317"/>
      <c r="H66" s="315"/>
      <c r="I66" s="315"/>
      <c r="J66" s="315"/>
      <c r="K66" s="315"/>
      <c r="L66" s="315"/>
      <c r="M66" s="315"/>
      <c r="N66" s="318"/>
      <c r="P66" s="263"/>
      <c r="Q66" s="264"/>
      <c r="R66" s="264"/>
      <c r="S66" s="265"/>
      <c r="AA66" s="175" t="s">
        <v>80</v>
      </c>
      <c r="AB66" s="175">
        <f>IF(AND(AB55=0,I60&gt;1),2,I60)</f>
        <v>0</v>
      </c>
      <c r="AC66" s="175">
        <f>IF(AND(AC55=0,I60&gt;1),2,I60)</f>
        <v>0</v>
      </c>
    </row>
    <row r="67" spans="1:32" ht="15" customHeight="1" thickTop="1" thickBot="1" x14ac:dyDescent="0.25">
      <c r="A67" s="187"/>
      <c r="B67" s="187"/>
      <c r="C67" s="187"/>
      <c r="D67" s="187"/>
      <c r="E67" s="187"/>
      <c r="F67" s="187"/>
      <c r="G67" s="187"/>
      <c r="H67" s="187"/>
      <c r="I67" s="187"/>
      <c r="J67" s="187"/>
      <c r="K67" s="187"/>
      <c r="L67" s="187"/>
      <c r="M67" s="187"/>
      <c r="N67" s="187"/>
      <c r="P67" s="30"/>
      <c r="Q67" s="30"/>
      <c r="R67" s="30"/>
      <c r="S67" s="30"/>
      <c r="AA67" s="175"/>
      <c r="AB67" s="175"/>
      <c r="AC67" s="175"/>
    </row>
    <row r="68" spans="1:32" ht="15" customHeight="1" x14ac:dyDescent="0.2">
      <c r="A68" s="284" t="s">
        <v>81</v>
      </c>
      <c r="B68" s="285"/>
      <c r="C68" s="285"/>
      <c r="D68" s="285"/>
      <c r="E68" s="285"/>
      <c r="F68" s="285"/>
      <c r="G68" s="285"/>
      <c r="H68" s="285"/>
      <c r="I68" s="285"/>
      <c r="J68" s="285"/>
      <c r="K68" s="285"/>
      <c r="L68" s="285"/>
      <c r="M68" s="285"/>
      <c r="N68" s="286"/>
      <c r="AB68" s="94" t="s">
        <v>48</v>
      </c>
      <c r="AC68" s="175"/>
    </row>
    <row r="69" spans="1:32" ht="30" customHeight="1" x14ac:dyDescent="0.2">
      <c r="A69" s="287" t="s">
        <v>49</v>
      </c>
      <c r="B69" s="288"/>
      <c r="C69" s="289"/>
      <c r="D69" s="290"/>
      <c r="E69" s="290"/>
      <c r="F69" s="290"/>
      <c r="G69" s="290"/>
      <c r="H69" s="290"/>
      <c r="I69" s="290"/>
      <c r="J69" s="290"/>
      <c r="K69" s="290"/>
      <c r="L69" s="290"/>
      <c r="M69" s="290"/>
      <c r="N69" s="291"/>
      <c r="AB69" s="94">
        <f>G76/1440</f>
        <v>0</v>
      </c>
      <c r="AC69" s="175"/>
      <c r="AD69" s="94">
        <f>L76/60</f>
        <v>0</v>
      </c>
      <c r="AE69" s="94">
        <f>M76/60</f>
        <v>0</v>
      </c>
      <c r="AF69" s="94">
        <f>N76/60</f>
        <v>0</v>
      </c>
    </row>
    <row r="70" spans="1:32" ht="30" customHeight="1" x14ac:dyDescent="0.2">
      <c r="A70" s="287" t="s">
        <v>50</v>
      </c>
      <c r="B70" s="288"/>
      <c r="C70" s="290"/>
      <c r="D70" s="290"/>
      <c r="E70" s="290"/>
      <c r="F70" s="290"/>
      <c r="G70" s="290"/>
      <c r="H70" s="290"/>
      <c r="I70" s="290"/>
      <c r="J70" s="290"/>
      <c r="K70" s="290"/>
      <c r="L70" s="290"/>
      <c r="M70" s="290"/>
      <c r="N70" s="291"/>
      <c r="AB70" s="94" t="s">
        <v>51</v>
      </c>
      <c r="AC70" s="175"/>
    </row>
    <row r="71" spans="1:32" ht="30" customHeight="1" x14ac:dyDescent="0.2">
      <c r="A71" s="287" t="s">
        <v>52</v>
      </c>
      <c r="B71" s="288"/>
      <c r="C71" s="289"/>
      <c r="D71" s="290"/>
      <c r="E71" s="292"/>
      <c r="F71" s="15" t="s">
        <v>82</v>
      </c>
      <c r="G71" s="293"/>
      <c r="H71" s="294"/>
      <c r="I71" s="294"/>
      <c r="J71" s="294"/>
      <c r="K71" s="294"/>
      <c r="L71" s="294"/>
      <c r="M71" s="294"/>
      <c r="N71" s="295"/>
      <c r="AB71" s="94">
        <f>I76/1440/60</f>
        <v>0</v>
      </c>
      <c r="AC71" s="175"/>
    </row>
    <row r="72" spans="1:32" ht="15" customHeight="1" x14ac:dyDescent="0.2">
      <c r="A72" s="296" t="s">
        <v>53</v>
      </c>
      <c r="B72" s="297"/>
      <c r="C72" s="298" t="s">
        <v>54</v>
      </c>
      <c r="D72" s="299"/>
      <c r="E72" s="299"/>
      <c r="F72" s="299"/>
      <c r="G72" s="299"/>
      <c r="H72" s="299"/>
      <c r="I72" s="299"/>
      <c r="J72" s="299"/>
      <c r="K72" s="299"/>
      <c r="L72" s="299"/>
      <c r="M72" s="299"/>
      <c r="N72" s="72"/>
      <c r="AC72" s="175"/>
    </row>
    <row r="73" spans="1:32" ht="15" customHeight="1" x14ac:dyDescent="0.2">
      <c r="A73" s="287" t="s">
        <v>55</v>
      </c>
      <c r="B73" s="288"/>
      <c r="C73" s="298" t="s">
        <v>54</v>
      </c>
      <c r="D73" s="299"/>
      <c r="E73" s="299"/>
      <c r="F73" s="299"/>
      <c r="G73" s="299"/>
      <c r="H73" s="299"/>
      <c r="I73" s="299"/>
      <c r="J73" s="299"/>
      <c r="K73" s="299"/>
      <c r="L73" s="299"/>
      <c r="M73" s="299"/>
      <c r="N73" s="73"/>
      <c r="AB73" s="94" t="s">
        <v>56</v>
      </c>
      <c r="AC73" s="175"/>
    </row>
    <row r="74" spans="1:32" ht="15" customHeight="1" x14ac:dyDescent="0.2">
      <c r="A74" s="66"/>
      <c r="I74" s="74"/>
      <c r="J74" s="74"/>
      <c r="K74" s="74"/>
      <c r="L74" s="74"/>
      <c r="M74" s="74"/>
      <c r="N74" s="75"/>
      <c r="AB74" s="94">
        <f>IF(C77="Select",6,IF(C77="Pre-difficulty Level 1 (Less Difficult)",0,IF(C77="Difficulty Level 1 (Less Difficult)",1,IF(C77="Difficulty Level 2 (Less Difficult)",2,IF(C77="Difficulty Level 3 (Less Difficult)",3,IF(C77="Difficulty Level 4 (Standard)",4,IF(C77="Difficulty Level 5+ (More Difficult)",5,"")))))))</f>
        <v>6</v>
      </c>
      <c r="AC74" s="175">
        <f>IF(AF74&lt;6,AF74,IF(AE74&lt;6,AE74,IF(AD74&lt;6,AD74,6)))</f>
        <v>6</v>
      </c>
      <c r="AD74" s="94">
        <f>IF(L77="",6,IF(L77="Pre",0,IF(L77=1,1,IF(L77=2,2,IF(L77=3,3,IF(L77=4,4,IF(L77="5+",5,"")))))))</f>
        <v>6</v>
      </c>
      <c r="AE74" s="94">
        <f>IF(M77="",6,IF(M77="Pre",0,IF(M77=1,1,IF(M77=2,2,IF(M77=3,3,IF(M77=4,4,IF(M77="5+",5,"")))))))</f>
        <v>6</v>
      </c>
      <c r="AF74" s="94">
        <f>IF(N77="",6,IF(N77="Pre",0,IF(N77=1,1,IF(N77=2,2,IF(N77=3,3,IF(N77=4,4,IF(N77="5+",5,"")))))))</f>
        <v>6</v>
      </c>
    </row>
    <row r="75" spans="1:32" ht="15" customHeight="1" x14ac:dyDescent="0.2">
      <c r="A75" s="300" t="s">
        <v>57</v>
      </c>
      <c r="B75" s="301"/>
      <c r="C75" s="301"/>
      <c r="D75" s="301"/>
      <c r="E75" s="301"/>
      <c r="F75" s="301"/>
      <c r="G75" s="301"/>
      <c r="H75" s="301"/>
      <c r="I75" s="301"/>
      <c r="J75" s="302" t="s">
        <v>11</v>
      </c>
      <c r="K75" s="302"/>
      <c r="L75" s="87" t="s">
        <v>27</v>
      </c>
      <c r="M75" s="87" t="s">
        <v>28</v>
      </c>
      <c r="N75" s="88" t="s">
        <v>29</v>
      </c>
      <c r="AB75" s="94" t="s">
        <v>58</v>
      </c>
      <c r="AC75" s="175"/>
    </row>
    <row r="76" spans="1:32" ht="15" customHeight="1" x14ac:dyDescent="0.2">
      <c r="A76" s="282" t="s">
        <v>59</v>
      </c>
      <c r="B76" s="283"/>
      <c r="C76" s="11"/>
      <c r="D76" s="11"/>
      <c r="E76" s="11"/>
      <c r="F76" s="12" t="s">
        <v>60</v>
      </c>
      <c r="G76" s="22"/>
      <c r="H76" s="13" t="s">
        <v>61</v>
      </c>
      <c r="I76" s="23"/>
      <c r="J76" s="76"/>
      <c r="K76" s="76"/>
      <c r="L76" s="183"/>
      <c r="M76" s="184"/>
      <c r="N76" s="186"/>
      <c r="AB76" s="94">
        <f>SUM(AB86+I80+I81)</f>
        <v>0</v>
      </c>
      <c r="AC76" s="175">
        <f>SUM(K79:K81)</f>
        <v>0</v>
      </c>
      <c r="AD76" s="94">
        <f>SUM(L79:L81)</f>
        <v>0</v>
      </c>
      <c r="AE76" s="94">
        <f>SUM(M79:M81)</f>
        <v>0</v>
      </c>
      <c r="AF76" s="94">
        <f>SUM(N79:N81)</f>
        <v>0</v>
      </c>
    </row>
    <row r="77" spans="1:32" ht="15" customHeight="1" x14ac:dyDescent="0.2">
      <c r="A77" s="206" t="s">
        <v>62</v>
      </c>
      <c r="B77" s="207"/>
      <c r="C77" s="208" t="s">
        <v>54</v>
      </c>
      <c r="D77" s="208"/>
      <c r="E77" s="208"/>
      <c r="F77" s="208"/>
      <c r="G77" s="208"/>
      <c r="H77" s="208"/>
      <c r="I77" s="208"/>
      <c r="J77" s="76"/>
      <c r="K77" s="171" t="str">
        <f>IF(AC74=6,"",IF(AB74=AC74,"",IF(AC74=5,"5+",IF(AC74=4,AC74,IF(AC74=3,AC74,IF(AC74=2,AC74,IF(AC74=1,AC74,IF(AC74=0,"Pre",""))))))))</f>
        <v/>
      </c>
      <c r="L77" s="90"/>
      <c r="M77" s="91"/>
      <c r="N77" s="93"/>
      <c r="AB77" s="94" t="s">
        <v>63</v>
      </c>
      <c r="AC77" s="175"/>
    </row>
    <row r="78" spans="1:32" ht="60" customHeight="1" x14ac:dyDescent="0.2">
      <c r="A78" s="209" t="s">
        <v>64</v>
      </c>
      <c r="B78" s="210"/>
      <c r="C78" s="211"/>
      <c r="D78" s="212"/>
      <c r="E78" s="212"/>
      <c r="F78" s="212"/>
      <c r="G78" s="212"/>
      <c r="H78" s="212"/>
      <c r="I78" s="213"/>
      <c r="J78" s="76"/>
      <c r="K78" s="76"/>
      <c r="L78" s="16"/>
      <c r="M78" s="16"/>
      <c r="N78" s="77"/>
      <c r="P78" s="2" t="s">
        <v>65</v>
      </c>
      <c r="AB78" s="94" t="str">
        <f>IF(I79="","",IF(I80="","",IF(I81="","",IF(AB76&gt;-1,AB76,""))))</f>
        <v/>
      </c>
      <c r="AC78" s="175" t="str">
        <f>IF(K79="","",IF(K80="","",IF(K81="","",IF(AC76&gt;-1,AC76,""))))</f>
        <v/>
      </c>
      <c r="AD78" s="94" t="str">
        <f>IF(L79="","",IF(L80="","",IF(L81="","",IF(AD76&gt;-1,AD76,""))))</f>
        <v/>
      </c>
      <c r="AE78" s="94" t="str">
        <f>IF(M79="","",IF(M80="","",IF(M81="","",IF(AE76&gt;-1,AE76,""))))</f>
        <v/>
      </c>
      <c r="AF78" s="94" t="str">
        <f>IF(N79="","",IF(N80="","",IF(N81="","",IF(AF76&gt;-1,AF76,""))))</f>
        <v/>
      </c>
    </row>
    <row r="79" spans="1:32" ht="85" customHeight="1" x14ac:dyDescent="0.2">
      <c r="A79" s="280" t="str">
        <f>IF(C77="Select",Pulldown!D5,IF(C77="Pre-difficulty Level 1 (Less Difficult)",Pulldown!D2,IF(C77="Difficulty Level 1 (Less Difficult)",Pulldown!D3,IF(C77="Difficulty Level 2 (Less Difficult)",Pulldown!D4,Pulldown!D5))))</f>
        <v xml:space="preserve">Grid 1: Technical control - Technique </v>
      </c>
      <c r="B79" s="281"/>
      <c r="C79" s="211"/>
      <c r="D79" s="212"/>
      <c r="E79" s="212"/>
      <c r="F79" s="212"/>
      <c r="G79" s="212"/>
      <c r="H79" s="213"/>
      <c r="I79" s="25"/>
      <c r="J79" s="28" t="s">
        <v>66</v>
      </c>
      <c r="K79" s="151" t="str">
        <f>IF(AND(AC74=6,I79=AB86),"",IF(AB74&lt;&gt;AC74,AC86,IF(I79=AC86,"",AC86)))</f>
        <v/>
      </c>
      <c r="L79" s="163"/>
      <c r="M79" s="164"/>
      <c r="N79" s="165"/>
      <c r="P79" s="257"/>
      <c r="Q79" s="258"/>
      <c r="R79" s="258"/>
      <c r="S79" s="259"/>
      <c r="AB79" s="94" t="s">
        <v>67</v>
      </c>
      <c r="AC79" s="175"/>
    </row>
    <row r="80" spans="1:32" ht="85" customHeight="1" x14ac:dyDescent="0.2">
      <c r="A80" s="266" t="s">
        <v>68</v>
      </c>
      <c r="B80" s="267"/>
      <c r="C80" s="211"/>
      <c r="D80" s="212"/>
      <c r="E80" s="212"/>
      <c r="F80" s="212"/>
      <c r="G80" s="212"/>
      <c r="H80" s="213"/>
      <c r="I80" s="25"/>
      <c r="J80" s="29" t="s">
        <v>66</v>
      </c>
      <c r="K80" s="151" t="str">
        <f>IF(AC74=6,"",IF(AB74=AC74,"",I80))</f>
        <v/>
      </c>
      <c r="L80" s="163"/>
      <c r="M80" s="164"/>
      <c r="N80" s="165"/>
      <c r="P80" s="260"/>
      <c r="Q80" s="261"/>
      <c r="R80" s="261"/>
      <c r="S80" s="262"/>
      <c r="AB80" s="94" t="str">
        <f>IF(AB78="","",IF(AB74=6,"",IF(AB78=0,0,IF(AB74&lt;4,VLOOKUP(AB78,'Levels Grid'!A:D,1,0),IF(AB74=4,VLOOKUP(AB78,'Levels Grid'!A:D,3,0),IF(AB74=5,VLOOKUP(AB78,'Levels Grid'!A:D,4,0),))))))</f>
        <v/>
      </c>
      <c r="AC80" s="175" t="str">
        <f>IF(AC78="","",IF(AC74=6,"",IF(AC78=0,0,IF(AC74&lt;4,VLOOKUP(AC78,'Levels Grid'!A:D,1,0),IF(AC74=4,VLOOKUP(AC78,'Levels Grid'!A:D,3,0),IF(AC74=5,VLOOKUP(AC78,'Levels Grid'!A:D,4,0),))))))</f>
        <v/>
      </c>
      <c r="AD80" s="94" t="str">
        <f>IF(AD78="","",IF(AD74=6,"",IF(AD78=0,0,IF(AD74&lt;4,VLOOKUP(AD78,'Levels Grid'!A:D,1,0),IF(AD74=4,VLOOKUP(AD78,'Levels Grid'!A:D,3,0),IF(AD74=5,VLOOKUP(AD78,'Levels Grid'!A:D,4,0),))))))</f>
        <v/>
      </c>
      <c r="AE80" s="94" t="str">
        <f>IF(AE78="","",IF(AE74=6,"",IF(AE78=0,0,IF(AE74&lt;4,VLOOKUP(AE78,'Levels Grid'!A:D,1,0),IF(AE74=4,VLOOKUP(AE78,'Levels Grid'!A:D,3,0),IF(AE74=5,VLOOKUP(AE78,'Levels Grid'!A:D,4,0),))))))</f>
        <v/>
      </c>
      <c r="AF80" s="94" t="str">
        <f>IF(AF78="","",IF(AF74=6,"",IF(AF78=0,0,IF(AF74&lt;4,VLOOKUP(AF78,'Levels Grid'!A:D,1,0),IF(AF74=4,VLOOKUP(AF78,'Levels Grid'!A:D,3,0),IF(AF74=5,VLOOKUP(AF78,'Levels Grid'!A:D,4,0),))))))</f>
        <v/>
      </c>
    </row>
    <row r="81" spans="1:32" ht="85" customHeight="1" x14ac:dyDescent="0.2">
      <c r="A81" s="266" t="s">
        <v>69</v>
      </c>
      <c r="B81" s="267"/>
      <c r="C81" s="268"/>
      <c r="D81" s="269"/>
      <c r="E81" s="269"/>
      <c r="F81" s="269"/>
      <c r="G81" s="269"/>
      <c r="H81" s="270"/>
      <c r="I81" s="24"/>
      <c r="J81" s="29" t="s">
        <v>66</v>
      </c>
      <c r="K81" s="151" t="str">
        <f>IF(AC74=6,"",IF(AB74=AC74,"",I81))</f>
        <v/>
      </c>
      <c r="L81" s="166"/>
      <c r="M81" s="167"/>
      <c r="N81" s="168"/>
      <c r="P81" s="260"/>
      <c r="Q81" s="261"/>
      <c r="R81" s="261"/>
      <c r="S81" s="262"/>
      <c r="AB81" s="94" t="s">
        <v>10</v>
      </c>
      <c r="AC81" s="175"/>
      <c r="AD81" s="179" t="str">
        <f>IF(AC80&lt;&gt;"",AC80,IF(AC61&lt;&gt;"",AB80,AC80))</f>
        <v/>
      </c>
      <c r="AE81" s="94" t="s">
        <v>71</v>
      </c>
    </row>
    <row r="82" spans="1:32" ht="15" customHeight="1" x14ac:dyDescent="0.2">
      <c r="A82" s="271" t="s">
        <v>72</v>
      </c>
      <c r="B82" s="272"/>
      <c r="C82" s="272"/>
      <c r="D82" s="272"/>
      <c r="E82" s="272"/>
      <c r="F82" s="272"/>
      <c r="G82" s="272"/>
      <c r="H82" s="272"/>
      <c r="I82" s="149" t="str">
        <f>AB78</f>
        <v/>
      </c>
      <c r="J82" s="29" t="s">
        <v>73</v>
      </c>
      <c r="K82" s="155" t="str">
        <f>AC78</f>
        <v/>
      </c>
      <c r="L82" s="156" t="str">
        <f>AD78</f>
        <v/>
      </c>
      <c r="M82" s="157" t="str">
        <f>AE78</f>
        <v/>
      </c>
      <c r="N82" s="169" t="str">
        <f>AF78</f>
        <v/>
      </c>
      <c r="P82" s="260"/>
      <c r="Q82" s="261"/>
      <c r="R82" s="261"/>
      <c r="S82" s="262"/>
      <c r="AB82" s="94" t="e">
        <f>AB61+AB80</f>
        <v>#VALUE!</v>
      </c>
      <c r="AC82" s="175" t="e">
        <f>AC61+AC80</f>
        <v>#VALUE!</v>
      </c>
      <c r="AD82" s="94" t="e">
        <f>AD61+AD80</f>
        <v>#VALUE!</v>
      </c>
      <c r="AE82" s="94" t="e">
        <f>AE61+AE80</f>
        <v>#VALUE!</v>
      </c>
      <c r="AF82" s="94" t="e">
        <f>AF61+AF80</f>
        <v>#VALUE!</v>
      </c>
    </row>
    <row r="83" spans="1:32" ht="30" customHeight="1" x14ac:dyDescent="0.2">
      <c r="A83" s="273" t="s">
        <v>74</v>
      </c>
      <c r="B83" s="274"/>
      <c r="C83" s="274"/>
      <c r="D83" s="274"/>
      <c r="E83" s="274"/>
      <c r="F83" s="274"/>
      <c r="G83" s="274"/>
      <c r="H83" s="274"/>
      <c r="I83" s="150" t="str">
        <f>AB80</f>
        <v/>
      </c>
      <c r="J83" s="29" t="s">
        <v>75</v>
      </c>
      <c r="K83" s="159" t="str">
        <f>AC80</f>
        <v/>
      </c>
      <c r="L83" s="160" t="str">
        <f>AD80</f>
        <v/>
      </c>
      <c r="M83" s="161" t="str">
        <f>AE80</f>
        <v/>
      </c>
      <c r="N83" s="170" t="str">
        <f>AF80</f>
        <v/>
      </c>
      <c r="P83" s="260"/>
      <c r="Q83" s="261"/>
      <c r="R83" s="261"/>
      <c r="S83" s="262"/>
      <c r="AB83" s="94" t="str">
        <f>IF(AB61="","",IF(AB80="","",AB82))</f>
        <v/>
      </c>
      <c r="AC83" s="179" t="str">
        <f>IF(AD62="","",AC84)</f>
        <v/>
      </c>
      <c r="AD83" s="94" t="str">
        <f>IF(AD61="","",IF(AD80="","",AD82))</f>
        <v/>
      </c>
      <c r="AE83" s="94" t="str">
        <f>IF(AE61="","",IF(AE80="","",AE82))</f>
        <v/>
      </c>
      <c r="AF83" s="94" t="str">
        <f>IF(AF61="","",IF(AF80="","",AF82))</f>
        <v/>
      </c>
    </row>
    <row r="84" spans="1:32" x14ac:dyDescent="0.2">
      <c r="A84" s="78" t="s">
        <v>77</v>
      </c>
      <c r="B84" s="55"/>
      <c r="C84" s="56"/>
      <c r="D84" s="56"/>
      <c r="E84" s="56"/>
      <c r="F84" s="56"/>
      <c r="G84" s="57" t="s">
        <v>78</v>
      </c>
      <c r="H84" s="17"/>
      <c r="I84" s="17"/>
      <c r="J84" s="17"/>
      <c r="K84" s="17"/>
      <c r="L84" s="17"/>
      <c r="M84" s="17"/>
      <c r="N84" s="79"/>
      <c r="P84" s="260"/>
      <c r="Q84" s="261"/>
      <c r="R84" s="261"/>
      <c r="S84" s="262"/>
      <c r="AC84" s="179" t="e">
        <f>AD62+AD81</f>
        <v>#VALUE!</v>
      </c>
      <c r="AD84" s="179" t="s">
        <v>83</v>
      </c>
    </row>
    <row r="85" spans="1:32" ht="165" customHeight="1" thickBot="1" x14ac:dyDescent="0.25">
      <c r="A85" s="275"/>
      <c r="B85" s="276"/>
      <c r="C85" s="276"/>
      <c r="D85" s="276"/>
      <c r="E85" s="276"/>
      <c r="F85" s="277"/>
      <c r="G85" s="278"/>
      <c r="H85" s="276"/>
      <c r="I85" s="276"/>
      <c r="J85" s="276"/>
      <c r="K85" s="276"/>
      <c r="L85" s="276"/>
      <c r="M85" s="276"/>
      <c r="N85" s="279"/>
      <c r="P85" s="263"/>
      <c r="Q85" s="264"/>
      <c r="R85" s="264"/>
      <c r="S85" s="265"/>
      <c r="AA85" s="175"/>
      <c r="AB85" s="175" t="s">
        <v>70</v>
      </c>
      <c r="AC85" s="175" t="s">
        <v>70</v>
      </c>
    </row>
    <row r="86" spans="1:32" x14ac:dyDescent="0.2">
      <c r="A86" s="17"/>
      <c r="B86" s="17"/>
      <c r="C86" s="17"/>
      <c r="D86" s="17"/>
      <c r="E86" s="17"/>
      <c r="F86" s="17"/>
      <c r="G86" s="17"/>
      <c r="H86" s="17"/>
      <c r="I86" s="17"/>
      <c r="J86" s="17"/>
      <c r="K86" s="17"/>
      <c r="L86" s="17"/>
      <c r="M86" s="17"/>
      <c r="N86" s="17"/>
      <c r="AA86" s="175"/>
      <c r="AB86" s="175">
        <f>IF(AB74=6,I79,IF(AB74&gt;2,I79,IF(AB74=2,AB87,IF(AB74=1,AB88,IF(AB74=0,AB89,"")))))</f>
        <v>0</v>
      </c>
      <c r="AC86" s="175">
        <f>IF(AC74=6,AB86,IF(AC74&gt;AB74,AB86,IF(AC74&gt;2,AB86,IF(AC74=2,AC87,IF(AC74=1,AC88,IF(AC74=0,AC89,""))))))</f>
        <v>0</v>
      </c>
    </row>
    <row r="87" spans="1:32" hidden="1" x14ac:dyDescent="0.2">
      <c r="A87" s="17"/>
      <c r="B87" s="17"/>
      <c r="C87" s="17"/>
      <c r="D87" s="17"/>
      <c r="E87" s="17"/>
      <c r="F87" s="17"/>
      <c r="G87" s="17"/>
      <c r="H87" s="17"/>
      <c r="I87" s="17"/>
      <c r="J87" s="17"/>
      <c r="K87" s="17"/>
      <c r="L87" s="17"/>
      <c r="M87" s="17"/>
      <c r="N87" s="17"/>
      <c r="AA87" s="175" t="s">
        <v>76</v>
      </c>
      <c r="AB87" s="175">
        <f>IF(AND(AB74=2,I79&gt;5),6,I79)</f>
        <v>0</v>
      </c>
      <c r="AC87" s="175">
        <f>IF(AND(AC74=2,I79&gt;5),6,I79)</f>
        <v>0</v>
      </c>
    </row>
    <row r="88" spans="1:32" hidden="1" x14ac:dyDescent="0.2">
      <c r="A88" s="17"/>
      <c r="B88" s="17"/>
      <c r="C88" s="17"/>
      <c r="D88" s="17"/>
      <c r="E88" s="17"/>
      <c r="F88" s="17"/>
      <c r="G88" s="17"/>
      <c r="H88" s="17"/>
      <c r="I88" s="17"/>
      <c r="J88" s="17"/>
      <c r="K88" s="17"/>
      <c r="L88" s="17"/>
      <c r="M88" s="17"/>
      <c r="N88" s="17"/>
      <c r="AA88" s="175" t="s">
        <v>79</v>
      </c>
      <c r="AB88" s="175">
        <f>IF(AND(AB74=1,I79&gt;3),4,I79)</f>
        <v>0</v>
      </c>
      <c r="AC88" s="175">
        <f>IF(AND(AC74=1,I79&gt;3),4,I79)</f>
        <v>0</v>
      </c>
    </row>
    <row r="89" spans="1:32" hidden="1" x14ac:dyDescent="0.2">
      <c r="A89" s="17"/>
      <c r="B89" s="17"/>
      <c r="C89" s="17"/>
      <c r="D89" s="17"/>
      <c r="E89" s="17"/>
      <c r="F89" s="17"/>
      <c r="G89" s="17"/>
      <c r="H89" s="17"/>
      <c r="I89" s="17"/>
      <c r="J89" s="17"/>
      <c r="K89" s="17"/>
      <c r="L89" s="17"/>
      <c r="M89" s="17"/>
      <c r="N89" s="17"/>
      <c r="AA89" s="175" t="s">
        <v>80</v>
      </c>
      <c r="AB89" s="175">
        <f>IF(AND(AB74=0,I79&gt;1),2,I79)</f>
        <v>0</v>
      </c>
      <c r="AC89" s="175">
        <f>IF(AND(AC74=0,I79&gt;1),2,I79)</f>
        <v>0</v>
      </c>
    </row>
    <row r="90" spans="1:32" hidden="1" x14ac:dyDescent="0.2">
      <c r="A90" s="17"/>
      <c r="B90" s="17"/>
      <c r="C90" s="17"/>
      <c r="D90" s="17"/>
      <c r="E90" s="17"/>
      <c r="F90" s="17"/>
      <c r="G90" s="17"/>
      <c r="H90" s="17"/>
      <c r="I90" s="17"/>
      <c r="J90" s="17"/>
      <c r="K90" s="17"/>
      <c r="L90" s="17"/>
      <c r="M90" s="17"/>
      <c r="N90" s="17"/>
    </row>
    <row r="91" spans="1:32" hidden="1" x14ac:dyDescent="0.2">
      <c r="A91" s="17"/>
      <c r="B91" s="17"/>
      <c r="C91" s="17"/>
      <c r="D91" s="17"/>
      <c r="E91" s="17"/>
      <c r="F91" s="17"/>
      <c r="G91" s="17"/>
      <c r="H91" s="17"/>
      <c r="I91" s="17"/>
      <c r="J91" s="17"/>
      <c r="K91" s="17"/>
      <c r="L91" s="17"/>
      <c r="M91" s="17"/>
      <c r="N91" s="17"/>
    </row>
    <row r="92" spans="1:32" hidden="1" x14ac:dyDescent="0.2">
      <c r="A92" s="17"/>
      <c r="B92" s="17"/>
      <c r="C92" s="17"/>
      <c r="D92" s="17"/>
      <c r="E92" s="17"/>
      <c r="F92" s="17"/>
      <c r="G92" s="17"/>
      <c r="H92" s="17"/>
      <c r="I92" s="17"/>
      <c r="J92" s="17"/>
      <c r="K92" s="17"/>
      <c r="L92" s="17"/>
      <c r="M92" s="17"/>
      <c r="N92" s="17"/>
    </row>
    <row r="93" spans="1:32" hidden="1" x14ac:dyDescent="0.2">
      <c r="A93" s="17"/>
      <c r="B93" s="17"/>
      <c r="C93" s="17"/>
      <c r="D93" s="17"/>
      <c r="E93" s="17"/>
      <c r="F93" s="17"/>
      <c r="G93" s="17"/>
      <c r="H93" s="17"/>
      <c r="I93" s="17"/>
      <c r="J93" s="17"/>
      <c r="K93" s="17"/>
      <c r="L93" s="17"/>
      <c r="M93" s="17"/>
      <c r="N93" s="17"/>
    </row>
    <row r="94" spans="1:32" hidden="1" x14ac:dyDescent="0.2">
      <c r="A94" s="17"/>
      <c r="B94" s="17"/>
      <c r="C94" s="17"/>
      <c r="D94" s="17"/>
      <c r="E94" s="17"/>
      <c r="F94" s="17"/>
      <c r="G94" s="17"/>
      <c r="H94" s="17"/>
      <c r="I94" s="17"/>
      <c r="J94" s="17"/>
      <c r="K94" s="17"/>
      <c r="L94" s="17"/>
      <c r="M94" s="17"/>
      <c r="N94" s="17"/>
    </row>
    <row r="95" spans="1:32" hidden="1" x14ac:dyDescent="0.2">
      <c r="A95" s="17"/>
      <c r="B95" s="17"/>
      <c r="C95" s="17"/>
      <c r="D95" s="17"/>
      <c r="E95" s="17"/>
      <c r="F95" s="17"/>
      <c r="G95" s="17"/>
      <c r="H95" s="17"/>
      <c r="I95" s="17"/>
      <c r="J95" s="17"/>
      <c r="K95" s="17"/>
      <c r="L95" s="17"/>
      <c r="M95" s="17"/>
      <c r="N95" s="17"/>
    </row>
    <row r="96" spans="1:32" hidden="1" x14ac:dyDescent="0.2">
      <c r="A96" s="17"/>
      <c r="B96" s="17"/>
      <c r="C96" s="17"/>
      <c r="D96" s="17"/>
      <c r="E96" s="17"/>
      <c r="F96" s="17"/>
      <c r="G96" s="17"/>
      <c r="H96" s="17"/>
      <c r="I96" s="17"/>
      <c r="J96" s="17"/>
      <c r="K96" s="17"/>
      <c r="L96" s="17"/>
      <c r="M96" s="17"/>
      <c r="N96" s="17"/>
    </row>
    <row r="97" spans="1:14" hidden="1" x14ac:dyDescent="0.2">
      <c r="A97" s="17"/>
      <c r="B97" s="17"/>
      <c r="C97" s="17"/>
      <c r="D97" s="17"/>
      <c r="E97" s="17"/>
      <c r="F97" s="17"/>
      <c r="G97" s="17"/>
      <c r="H97" s="17"/>
      <c r="I97" s="17"/>
      <c r="J97" s="17"/>
      <c r="K97" s="17"/>
      <c r="L97" s="17"/>
      <c r="M97" s="17"/>
      <c r="N97" s="17"/>
    </row>
    <row r="98" spans="1:14" hidden="1" x14ac:dyDescent="0.2">
      <c r="A98" s="17"/>
      <c r="B98" s="17"/>
      <c r="C98" s="17"/>
      <c r="D98" s="17"/>
      <c r="E98" s="17"/>
      <c r="F98" s="17"/>
      <c r="G98" s="17"/>
      <c r="H98" s="17"/>
      <c r="I98" s="17"/>
      <c r="J98" s="17"/>
      <c r="K98" s="17"/>
      <c r="L98" s="17"/>
      <c r="M98" s="17"/>
      <c r="N98" s="17"/>
    </row>
    <row r="99" spans="1:14" hidden="1" x14ac:dyDescent="0.2">
      <c r="A99" s="17"/>
      <c r="B99" s="17"/>
      <c r="C99" s="17"/>
      <c r="D99" s="17"/>
      <c r="E99" s="17"/>
      <c r="F99" s="17"/>
      <c r="G99" s="17"/>
      <c r="H99" s="17"/>
      <c r="I99" s="17"/>
      <c r="J99" s="17"/>
      <c r="K99" s="17"/>
      <c r="L99" s="17"/>
      <c r="M99" s="17"/>
      <c r="N99" s="17"/>
    </row>
    <row r="100" spans="1:14" hidden="1" x14ac:dyDescent="0.2">
      <c r="A100" s="17"/>
      <c r="B100" s="17"/>
      <c r="C100" s="17"/>
      <c r="D100" s="17"/>
      <c r="E100" s="17"/>
      <c r="F100" s="17"/>
      <c r="G100" s="17"/>
      <c r="H100" s="17"/>
      <c r="I100" s="17"/>
      <c r="J100" s="17"/>
      <c r="K100" s="17"/>
      <c r="L100" s="17"/>
      <c r="M100" s="17"/>
      <c r="N100" s="17"/>
    </row>
    <row r="101" spans="1:14" hidden="1" x14ac:dyDescent="0.2">
      <c r="A101" s="17"/>
      <c r="B101" s="17"/>
      <c r="C101" s="17"/>
      <c r="D101" s="17"/>
      <c r="E101" s="17"/>
      <c r="F101" s="17"/>
      <c r="G101" s="17"/>
      <c r="H101" s="17"/>
      <c r="I101" s="17"/>
      <c r="J101" s="17"/>
      <c r="K101" s="17"/>
      <c r="L101" s="17"/>
      <c r="M101" s="17"/>
      <c r="N101" s="17"/>
    </row>
    <row r="102" spans="1:14" hidden="1" x14ac:dyDescent="0.2">
      <c r="A102" s="17"/>
      <c r="B102" s="17"/>
      <c r="C102" s="17"/>
      <c r="D102" s="17"/>
      <c r="E102" s="17"/>
      <c r="F102" s="17"/>
      <c r="G102" s="17"/>
      <c r="H102" s="17"/>
      <c r="I102" s="17"/>
      <c r="J102" s="17"/>
      <c r="K102" s="17"/>
      <c r="L102" s="17"/>
      <c r="M102" s="17"/>
      <c r="N102" s="17"/>
    </row>
    <row r="103" spans="1:14" hidden="1" x14ac:dyDescent="0.2">
      <c r="A103" s="17"/>
      <c r="B103" s="17"/>
      <c r="C103" s="17"/>
      <c r="D103" s="17"/>
      <c r="E103" s="17"/>
      <c r="F103" s="17"/>
      <c r="G103" s="17"/>
      <c r="H103" s="17"/>
      <c r="I103" s="17"/>
      <c r="J103" s="17"/>
      <c r="K103" s="17"/>
      <c r="L103" s="17"/>
      <c r="M103" s="17"/>
      <c r="N103" s="17"/>
    </row>
    <row r="104" spans="1:14" hidden="1" x14ac:dyDescent="0.2">
      <c r="A104" s="17"/>
      <c r="B104" s="17"/>
      <c r="C104" s="17"/>
      <c r="D104" s="17"/>
      <c r="E104" s="17"/>
      <c r="F104" s="17"/>
      <c r="G104" s="17"/>
      <c r="H104" s="17"/>
      <c r="I104" s="17"/>
      <c r="J104" s="17"/>
      <c r="K104" s="17"/>
      <c r="L104" s="17"/>
      <c r="M104" s="17"/>
      <c r="N104" s="17"/>
    </row>
    <row r="105" spans="1:14" hidden="1" x14ac:dyDescent="0.2">
      <c r="A105" s="17"/>
      <c r="B105" s="17"/>
      <c r="C105" s="17"/>
      <c r="D105" s="17"/>
      <c r="E105" s="17"/>
      <c r="F105" s="17"/>
      <c r="G105" s="17"/>
      <c r="H105" s="17"/>
      <c r="I105" s="17"/>
      <c r="J105" s="17"/>
      <c r="K105" s="17"/>
      <c r="L105" s="17"/>
      <c r="M105" s="17"/>
      <c r="N105" s="17"/>
    </row>
    <row r="106" spans="1:14" hidden="1" x14ac:dyDescent="0.2">
      <c r="A106" s="17"/>
      <c r="B106" s="17"/>
      <c r="C106" s="17"/>
      <c r="D106" s="17"/>
      <c r="E106" s="17"/>
      <c r="F106" s="17"/>
      <c r="G106" s="17"/>
      <c r="H106" s="17"/>
      <c r="I106" s="17"/>
      <c r="J106" s="17"/>
      <c r="K106" s="17"/>
      <c r="L106" s="17"/>
      <c r="M106" s="17"/>
      <c r="N106" s="17"/>
    </row>
    <row r="107" spans="1:14" hidden="1" x14ac:dyDescent="0.2">
      <c r="A107" s="17"/>
      <c r="B107" s="17"/>
      <c r="C107" s="17"/>
      <c r="D107" s="17"/>
      <c r="E107" s="17"/>
      <c r="F107" s="17"/>
      <c r="G107" s="17"/>
      <c r="H107" s="17"/>
      <c r="I107" s="17"/>
      <c r="J107" s="17"/>
      <c r="K107" s="17"/>
      <c r="L107" s="17"/>
      <c r="M107" s="17"/>
      <c r="N107" s="17"/>
    </row>
    <row r="108" spans="1:14" hidden="1" x14ac:dyDescent="0.2">
      <c r="A108" s="17"/>
      <c r="B108" s="17"/>
      <c r="C108" s="17"/>
      <c r="D108" s="17"/>
      <c r="E108" s="17"/>
      <c r="F108" s="17"/>
      <c r="G108" s="17"/>
      <c r="H108" s="17"/>
      <c r="I108" s="17"/>
      <c r="J108" s="17"/>
      <c r="K108" s="17"/>
      <c r="L108" s="17"/>
      <c r="M108" s="17"/>
      <c r="N108" s="17"/>
    </row>
    <row r="109" spans="1:14" hidden="1" x14ac:dyDescent="0.2">
      <c r="A109" s="17"/>
      <c r="B109" s="17"/>
      <c r="C109" s="17"/>
      <c r="D109" s="17"/>
      <c r="E109" s="17"/>
      <c r="F109" s="17"/>
      <c r="G109" s="17"/>
      <c r="H109" s="17"/>
      <c r="I109" s="17"/>
      <c r="J109" s="17"/>
      <c r="K109" s="17"/>
      <c r="L109" s="17"/>
      <c r="M109" s="17"/>
      <c r="N109" s="17"/>
    </row>
    <row r="110" spans="1:14" hidden="1" x14ac:dyDescent="0.2">
      <c r="A110" s="17"/>
      <c r="B110" s="17"/>
      <c r="C110" s="17"/>
      <c r="D110" s="17"/>
      <c r="E110" s="17"/>
      <c r="F110" s="17"/>
      <c r="G110" s="17"/>
      <c r="H110" s="17"/>
      <c r="I110" s="17"/>
      <c r="J110" s="17"/>
      <c r="K110" s="17"/>
      <c r="L110" s="17"/>
      <c r="M110" s="17"/>
      <c r="N110" s="17"/>
    </row>
    <row r="111" spans="1:14" hidden="1" x14ac:dyDescent="0.2">
      <c r="A111" s="17"/>
      <c r="B111" s="17"/>
      <c r="C111" s="17"/>
      <c r="D111" s="17"/>
      <c r="E111" s="17"/>
      <c r="F111" s="17"/>
      <c r="G111" s="17"/>
      <c r="H111" s="17"/>
      <c r="I111" s="17"/>
      <c r="J111" s="17"/>
      <c r="K111" s="17"/>
      <c r="L111" s="17"/>
      <c r="M111" s="17"/>
      <c r="N111" s="17"/>
    </row>
    <row r="112" spans="1:14" hidden="1" x14ac:dyDescent="0.2">
      <c r="A112" s="17"/>
      <c r="B112" s="17"/>
      <c r="C112" s="17"/>
      <c r="D112" s="17"/>
      <c r="E112" s="17"/>
      <c r="F112" s="17"/>
      <c r="G112" s="17"/>
      <c r="H112" s="17"/>
      <c r="I112" s="17"/>
      <c r="J112" s="17"/>
      <c r="K112" s="17"/>
      <c r="L112" s="17"/>
      <c r="M112" s="17"/>
      <c r="N112" s="17"/>
    </row>
    <row r="113" spans="1:14" hidden="1" x14ac:dyDescent="0.2">
      <c r="A113" s="17"/>
      <c r="B113" s="17"/>
      <c r="C113" s="17"/>
      <c r="D113" s="17"/>
      <c r="E113" s="17"/>
      <c r="F113" s="17"/>
      <c r="G113" s="17"/>
      <c r="H113" s="17"/>
      <c r="I113" s="17"/>
      <c r="J113" s="17"/>
      <c r="K113" s="17"/>
      <c r="L113" s="17"/>
      <c r="M113" s="17"/>
      <c r="N113" s="17"/>
    </row>
    <row r="114" spans="1:14" hidden="1" x14ac:dyDescent="0.2">
      <c r="A114" s="17"/>
      <c r="B114" s="17"/>
      <c r="C114" s="17"/>
      <c r="D114" s="17"/>
      <c r="E114" s="17"/>
      <c r="F114" s="17"/>
      <c r="G114" s="17"/>
      <c r="H114" s="17"/>
      <c r="I114" s="17"/>
      <c r="J114" s="17"/>
      <c r="K114" s="17"/>
      <c r="L114" s="17"/>
      <c r="M114" s="17"/>
      <c r="N114" s="17"/>
    </row>
    <row r="115" spans="1:14" hidden="1" x14ac:dyDescent="0.2">
      <c r="A115" s="17"/>
      <c r="B115" s="17"/>
      <c r="C115" s="17"/>
      <c r="D115" s="17"/>
      <c r="E115" s="17"/>
      <c r="F115" s="17"/>
      <c r="G115" s="17"/>
      <c r="H115" s="17"/>
      <c r="I115" s="17"/>
      <c r="J115" s="17"/>
      <c r="K115" s="17"/>
      <c r="L115" s="17"/>
      <c r="M115" s="17"/>
      <c r="N115" s="17"/>
    </row>
    <row r="116" spans="1:14" hidden="1" x14ac:dyDescent="0.2">
      <c r="A116" s="17"/>
      <c r="B116" s="17"/>
      <c r="C116" s="17"/>
      <c r="D116" s="17"/>
      <c r="E116" s="17"/>
      <c r="F116" s="17"/>
      <c r="G116" s="17"/>
      <c r="H116" s="17"/>
      <c r="I116" s="17"/>
      <c r="J116" s="17"/>
      <c r="K116" s="17"/>
      <c r="L116" s="17"/>
      <c r="M116" s="17"/>
      <c r="N116" s="17"/>
    </row>
    <row r="117" spans="1:14" hidden="1" x14ac:dyDescent="0.2">
      <c r="A117" s="17"/>
      <c r="B117" s="17"/>
      <c r="C117" s="17"/>
      <c r="D117" s="17"/>
      <c r="E117" s="17"/>
      <c r="F117" s="17"/>
      <c r="G117" s="17"/>
      <c r="H117" s="17"/>
      <c r="I117" s="17"/>
      <c r="J117" s="17"/>
      <c r="K117" s="17"/>
      <c r="L117" s="17"/>
      <c r="M117" s="17"/>
      <c r="N117" s="17"/>
    </row>
    <row r="118" spans="1:14" hidden="1" x14ac:dyDescent="0.2">
      <c r="A118" s="17"/>
      <c r="B118" s="17"/>
      <c r="C118" s="17"/>
      <c r="D118" s="17"/>
      <c r="E118" s="17"/>
      <c r="F118" s="17"/>
      <c r="G118" s="17"/>
      <c r="H118" s="17"/>
      <c r="I118" s="17"/>
      <c r="J118" s="17"/>
      <c r="K118" s="17"/>
      <c r="L118" s="17"/>
      <c r="M118" s="17"/>
      <c r="N118" s="17"/>
    </row>
    <row r="119" spans="1:14" hidden="1" x14ac:dyDescent="0.2">
      <c r="A119" s="17"/>
      <c r="B119" s="17"/>
      <c r="C119" s="17"/>
      <c r="D119" s="17"/>
      <c r="E119" s="17"/>
      <c r="F119" s="17"/>
      <c r="G119" s="17"/>
      <c r="H119" s="17"/>
      <c r="I119" s="17"/>
      <c r="J119" s="17"/>
      <c r="K119" s="17"/>
      <c r="L119" s="17"/>
      <c r="M119" s="17"/>
      <c r="N119" s="17"/>
    </row>
    <row r="120" spans="1:14" hidden="1" x14ac:dyDescent="0.2">
      <c r="A120" s="17"/>
      <c r="B120" s="17"/>
      <c r="C120" s="17"/>
      <c r="D120" s="17"/>
      <c r="E120" s="17"/>
      <c r="F120" s="17"/>
      <c r="G120" s="17"/>
      <c r="H120" s="17"/>
      <c r="I120" s="17"/>
      <c r="J120" s="17"/>
      <c r="K120" s="17"/>
      <c r="L120" s="17"/>
      <c r="M120" s="17"/>
      <c r="N120" s="17"/>
    </row>
    <row r="121" spans="1:14" hidden="1" x14ac:dyDescent="0.2">
      <c r="A121" s="17"/>
      <c r="B121" s="17"/>
      <c r="C121" s="17"/>
      <c r="D121" s="17"/>
      <c r="E121" s="17"/>
      <c r="F121" s="17"/>
      <c r="G121" s="17"/>
      <c r="H121" s="17"/>
      <c r="I121" s="17"/>
      <c r="J121" s="17"/>
      <c r="K121" s="17"/>
      <c r="L121" s="17"/>
      <c r="M121" s="17"/>
      <c r="N121" s="17"/>
    </row>
  </sheetData>
  <sheetProtection algorithmName="SHA-512" hashValue="8KtMFLFVbROquhgpoGgg+cOTTBPEjf7uLhPVZOEWAcEvXJwUpG13/kcr4GJaQFxGvRRUp/l9uhGxZHyDdGu3sA==" saltValue="2M3tuUdVX/s2PrtylD24sw==" spinCount="100000" sheet="1" objects="1" scenarios="1"/>
  <mergeCells count="98">
    <mergeCell ref="A77:B77"/>
    <mergeCell ref="C77:I77"/>
    <mergeCell ref="A78:B78"/>
    <mergeCell ref="C78:I78"/>
    <mergeCell ref="P79:S85"/>
    <mergeCell ref="A80:B80"/>
    <mergeCell ref="C80:H80"/>
    <mergeCell ref="A81:B81"/>
    <mergeCell ref="C81:H81"/>
    <mergeCell ref="A82:H82"/>
    <mergeCell ref="A83:H83"/>
    <mergeCell ref="A85:F85"/>
    <mergeCell ref="G85:N85"/>
    <mergeCell ref="A79:B79"/>
    <mergeCell ref="C79:H79"/>
    <mergeCell ref="A73:B73"/>
    <mergeCell ref="C73:M73"/>
    <mergeCell ref="A75:I75"/>
    <mergeCell ref="J75:K75"/>
    <mergeCell ref="A76:B76"/>
    <mergeCell ref="A70:B70"/>
    <mergeCell ref="C70:N70"/>
    <mergeCell ref="A72:B72"/>
    <mergeCell ref="C72:M72"/>
    <mergeCell ref="A71:B71"/>
    <mergeCell ref="C71:E71"/>
    <mergeCell ref="G71:N71"/>
    <mergeCell ref="P60:S66"/>
    <mergeCell ref="A61:B61"/>
    <mergeCell ref="C61:H61"/>
    <mergeCell ref="A62:B62"/>
    <mergeCell ref="C62:H62"/>
    <mergeCell ref="A63:H63"/>
    <mergeCell ref="A64:H64"/>
    <mergeCell ref="A66:F66"/>
    <mergeCell ref="G66:N66"/>
    <mergeCell ref="A60:B60"/>
    <mergeCell ref="C60:H60"/>
    <mergeCell ref="A68:N68"/>
    <mergeCell ref="A69:B69"/>
    <mergeCell ref="A57:B57"/>
    <mergeCell ref="A58:B58"/>
    <mergeCell ref="C58:I58"/>
    <mergeCell ref="A59:B59"/>
    <mergeCell ref="C59:I59"/>
    <mergeCell ref="C69:N69"/>
    <mergeCell ref="A53:B53"/>
    <mergeCell ref="C53:M53"/>
    <mergeCell ref="A54:B54"/>
    <mergeCell ref="C54:M54"/>
    <mergeCell ref="A56:I56"/>
    <mergeCell ref="J56:K56"/>
    <mergeCell ref="A52:B52"/>
    <mergeCell ref="C52:N52"/>
    <mergeCell ref="A42:N42"/>
    <mergeCell ref="A43:N45"/>
    <mergeCell ref="A46:B47"/>
    <mergeCell ref="C46:I47"/>
    <mergeCell ref="J46:K47"/>
    <mergeCell ref="L46:N47"/>
    <mergeCell ref="A49:N49"/>
    <mergeCell ref="A50:B50"/>
    <mergeCell ref="C50:N50"/>
    <mergeCell ref="A51:B51"/>
    <mergeCell ref="C51:N51"/>
    <mergeCell ref="A35:N35"/>
    <mergeCell ref="A36:N39"/>
    <mergeCell ref="A40:B41"/>
    <mergeCell ref="C40:I41"/>
    <mergeCell ref="J40:K41"/>
    <mergeCell ref="L40:N41"/>
    <mergeCell ref="A34:N34"/>
    <mergeCell ref="A12:N13"/>
    <mergeCell ref="A14:N14"/>
    <mergeCell ref="A16:C16"/>
    <mergeCell ref="D16:E16"/>
    <mergeCell ref="A17:C17"/>
    <mergeCell ref="A18:C18"/>
    <mergeCell ref="A19:C19"/>
    <mergeCell ref="D21:E21"/>
    <mergeCell ref="A22:C22"/>
    <mergeCell ref="D22:E22"/>
    <mergeCell ref="A25:N32"/>
    <mergeCell ref="A9:C9"/>
    <mergeCell ref="D9:H9"/>
    <mergeCell ref="I9:L9"/>
    <mergeCell ref="M9:N9"/>
    <mergeCell ref="A10:C10"/>
    <mergeCell ref="D10:H10"/>
    <mergeCell ref="I10:L10"/>
    <mergeCell ref="M10:N10"/>
    <mergeCell ref="A5:N6"/>
    <mergeCell ref="A7:L7"/>
    <mergeCell ref="M7:N7"/>
    <mergeCell ref="A8:C8"/>
    <mergeCell ref="D8:H8"/>
    <mergeCell ref="I8:L8"/>
    <mergeCell ref="M8:N8"/>
  </mergeCells>
  <dataValidations count="7">
    <dataValidation type="whole" allowBlank="1" showInputMessage="1" showErrorMessage="1" sqref="G57 I57 G76 I76" xr:uid="{4BF4B0FD-C256-044D-AC99-675FCBECBFB8}">
      <formula1>0</formula1>
      <formula2>59</formula2>
    </dataValidation>
    <dataValidation type="whole" allowBlank="1" showInputMessage="1" showErrorMessage="1" error="Award a mark 0 to 8." sqref="L79:N81 L60:N62 I60:I62 I79:I81" xr:uid="{B10CFDE4-7C65-A941-9759-06E8625FCCA1}">
      <formula1>0</formula1>
      <formula2>8</formula2>
    </dataValidation>
    <dataValidation allowBlank="1" showInputMessage="1" showErrorMessage="1" prompt="This cell cannot be edited. Edit centre and candidate details on the Overview sheet." sqref="D8:H10 M8:N10" xr:uid="{F9D896E9-C2BA-C842-94A1-58431234A54C}"/>
    <dataValidation allowBlank="1" showInputMessage="1" showErrorMessage="1" prompt="This cell cannot be edited. Input difficulty level and assessment grid marks in cells above." sqref="I82:I83 I63:I64" xr:uid="{70A2EEDD-B283-6043-BF7D-E4A04A8156EF}"/>
    <dataValidation allowBlank="1" showInputMessage="1" showErrorMessage="1" prompt="This cell cannot be edited._x000a__x000a_Annotate comments, performance length, difficulty levels and marks on Solo and Ensemble pages (2 &amp; 3) below." sqref="D17:E19 D22:E22" xr:uid="{D879EE0F-843E-254C-87CC-790E2EB9388D}"/>
    <dataValidation allowBlank="1" showInputMessage="1" showErrorMessage="1" prompt="To start new a line press ALT + RETURN." sqref="A25:N32" xr:uid="{2A12F5F5-5B03-0D4D-B420-7F7C808708B8}"/>
    <dataValidation allowBlank="1" showInputMessage="1" showErrorMessage="1" prompt="To start a new line press ALT + RETURN." sqref="C59:I59 C60:H62 C78:I78 C79:H81" xr:uid="{B988128D-1791-2D4A-BB18-F78120CA6243}"/>
  </dataValidations>
  <pageMargins left="0.39370078740157483" right="0.39370078740157483" top="0.59055118110236227" bottom="0.59055118110236227" header="0.31496062992125984" footer="0.31496062992125984"/>
  <pageSetup paperSize="9" fitToWidth="0" fitToHeight="0" orientation="portrait" r:id="rId1"/>
  <headerFooter>
    <oddHeader xml:space="preserve">&amp;C&amp;"System Font,Regular"&amp;10&amp;K000000 </oddHeader>
    <oddFooter xml:space="preserve">&amp;C </oddFooter>
  </headerFooter>
  <rowBreaks count="2" manualBreakCount="2">
    <brk id="48" max="16383" man="1"/>
    <brk id="67"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9AED93CF-2351-F64F-B6A4-3B1B88CF1754}">
          <x14:formula1>
            <xm:f>Pulldown!$E$2:$E$8</xm:f>
          </x14:formula1>
          <xm:sqref>L58:N58 L77:N77</xm:sqref>
        </x14:dataValidation>
        <x14:dataValidation type="list" allowBlank="1" showInputMessage="1" showErrorMessage="1" xr:uid="{56ACC515-13DC-D545-8D09-93BE9EF744B9}">
          <x14:formula1>
            <xm:f>Pulldown!$C$2:$C$8</xm:f>
          </x14:formula1>
          <xm:sqref>C77:I77 C58:I58</xm:sqref>
        </x14:dataValidation>
        <x14:dataValidation type="list" allowBlank="1" showInputMessage="1" showErrorMessage="1" xr:uid="{D414FB31-784F-4E4B-87C6-6314EF32CD71}">
          <x14:formula1>
            <xm:f>Pulldown!$A$2:$A$8</xm:f>
          </x14:formula1>
          <xm:sqref>C53:M53 C72:M72</xm:sqref>
        </x14:dataValidation>
        <x14:dataValidation type="list" allowBlank="1" showInputMessage="1" showErrorMessage="1" xr:uid="{07E1FB8E-E469-6745-A876-3E72CB771A6F}">
          <x14:formula1>
            <xm:f>Pulldown!$B$2:$B$7</xm:f>
          </x14:formula1>
          <xm:sqref>C54:M54 C73:M73</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B1CC99-E415-0747-99FA-B61DB7A1819B}">
  <sheetPr codeName="Sheet23"/>
  <dimension ref="A1:AF121"/>
  <sheetViews>
    <sheetView showGridLines="0" showRowColHeaders="0" showRuler="0" showWhiteSpace="0" view="pageLayout" zoomScaleNormal="100" workbookViewId="0"/>
  </sheetViews>
  <sheetFormatPr baseColWidth="10" defaultColWidth="0" defaultRowHeight="15" customHeight="1" zeroHeight="1" x14ac:dyDescent="0.2"/>
  <cols>
    <col min="1" max="3" width="6.83203125" style="2" customWidth="1"/>
    <col min="4" max="6" width="8" style="2" customWidth="1"/>
    <col min="7" max="8" width="6.5" style="2" customWidth="1"/>
    <col min="9" max="9" width="5" style="2" customWidth="1"/>
    <col min="10" max="10" width="2.83203125" style="2" customWidth="1"/>
    <col min="11" max="11" width="5" style="2" customWidth="1"/>
    <col min="12" max="14" width="5.5" style="2" bestFit="1" customWidth="1"/>
    <col min="15" max="16" width="8.83203125" style="2" customWidth="1"/>
    <col min="17" max="18" width="8.5" style="2" customWidth="1"/>
    <col min="19" max="19" width="8" style="2" customWidth="1"/>
    <col min="20" max="20" width="9.83203125" style="2" customWidth="1"/>
    <col min="21" max="24" width="8.5" style="2" customWidth="1"/>
    <col min="25" max="26" width="8.83203125" style="2" hidden="1" customWidth="1"/>
    <col min="27" max="32" width="8.83203125" style="94" hidden="1" customWidth="1"/>
    <col min="33" max="16384" width="8.83203125" style="2" hidden="1"/>
  </cols>
  <sheetData>
    <row r="1" spans="1:31" ht="19" customHeight="1" x14ac:dyDescent="0.2">
      <c r="A1" s="182"/>
      <c r="B1" s="1"/>
      <c r="C1" s="1"/>
      <c r="D1" s="1"/>
      <c r="E1" s="1"/>
      <c r="F1" s="1"/>
      <c r="G1" s="1"/>
      <c r="H1" s="1"/>
      <c r="I1" s="1"/>
      <c r="J1" s="1"/>
      <c r="K1" s="1"/>
      <c r="L1" s="1"/>
      <c r="M1" s="1"/>
      <c r="N1" s="177">
        <v>19</v>
      </c>
    </row>
    <row r="2" spans="1:31" ht="15" customHeight="1" x14ac:dyDescent="0.2">
      <c r="A2" s="1"/>
      <c r="B2" s="1"/>
      <c r="C2" s="1"/>
      <c r="D2" s="1"/>
      <c r="E2" s="1"/>
      <c r="F2" s="1"/>
      <c r="G2" s="1"/>
      <c r="H2" s="1"/>
      <c r="I2" s="1"/>
      <c r="J2" s="1"/>
      <c r="K2" s="1"/>
      <c r="L2" s="1"/>
      <c r="M2" s="1"/>
      <c r="N2" s="1"/>
      <c r="AB2" s="174"/>
      <c r="AC2" s="174"/>
      <c r="AD2" s="174"/>
      <c r="AE2" s="174"/>
    </row>
    <row r="3" spans="1:31" ht="15" customHeight="1" x14ac:dyDescent="0.2">
      <c r="A3" s="4"/>
      <c r="B3" s="4"/>
      <c r="C3" s="4"/>
      <c r="D3" s="4"/>
      <c r="E3" s="4"/>
      <c r="F3" s="4"/>
      <c r="G3" s="4"/>
      <c r="H3" s="4"/>
      <c r="I3" s="4"/>
      <c r="J3" s="4"/>
      <c r="K3" s="4"/>
      <c r="L3" s="4"/>
      <c r="M3" s="5"/>
      <c r="N3" s="5"/>
      <c r="AB3" s="174"/>
      <c r="AC3" s="174"/>
      <c r="AD3" s="174"/>
      <c r="AE3" s="174"/>
    </row>
    <row r="4" spans="1:31" ht="15" customHeight="1" thickBot="1" x14ac:dyDescent="0.25">
      <c r="AB4" s="174"/>
      <c r="AC4" s="174"/>
      <c r="AD4" s="174"/>
      <c r="AE4" s="174"/>
    </row>
    <row r="5" spans="1:31" ht="15" customHeight="1" x14ac:dyDescent="0.2">
      <c r="A5" s="390" t="s">
        <v>20</v>
      </c>
      <c r="B5" s="391"/>
      <c r="C5" s="391"/>
      <c r="D5" s="391"/>
      <c r="E5" s="391"/>
      <c r="F5" s="391"/>
      <c r="G5" s="391"/>
      <c r="H5" s="391"/>
      <c r="I5" s="391"/>
      <c r="J5" s="391"/>
      <c r="K5" s="391"/>
      <c r="L5" s="391"/>
      <c r="M5" s="391"/>
      <c r="N5" s="392"/>
      <c r="AB5" s="174"/>
      <c r="AC5" s="174"/>
      <c r="AD5" s="174"/>
      <c r="AE5" s="174"/>
    </row>
    <row r="6" spans="1:31" ht="15" customHeight="1" x14ac:dyDescent="0.2">
      <c r="A6" s="393"/>
      <c r="B6" s="394"/>
      <c r="C6" s="394"/>
      <c r="D6" s="394"/>
      <c r="E6" s="394"/>
      <c r="F6" s="394"/>
      <c r="G6" s="394"/>
      <c r="H6" s="394"/>
      <c r="I6" s="394"/>
      <c r="J6" s="394"/>
      <c r="K6" s="394"/>
      <c r="L6" s="394"/>
      <c r="M6" s="394"/>
      <c r="N6" s="395"/>
      <c r="AB6" s="174"/>
      <c r="AC6" s="174"/>
      <c r="AD6" s="174"/>
    </row>
    <row r="7" spans="1:31" ht="15" customHeight="1" x14ac:dyDescent="0.2">
      <c r="A7" s="396" t="s">
        <v>21</v>
      </c>
      <c r="B7" s="397"/>
      <c r="C7" s="397"/>
      <c r="D7" s="397"/>
      <c r="E7" s="397"/>
      <c r="F7" s="397"/>
      <c r="G7" s="397"/>
      <c r="H7" s="397"/>
      <c r="I7" s="397"/>
      <c r="J7" s="397"/>
      <c r="K7" s="397"/>
      <c r="L7" s="397"/>
      <c r="M7" s="398" t="s">
        <v>22</v>
      </c>
      <c r="N7" s="399"/>
      <c r="AB7" s="174"/>
      <c r="AC7" s="174"/>
      <c r="AD7" s="174"/>
    </row>
    <row r="8" spans="1:31" ht="15" customHeight="1" x14ac:dyDescent="0.2">
      <c r="A8" s="344" t="s">
        <v>3</v>
      </c>
      <c r="B8" s="345"/>
      <c r="C8" s="345"/>
      <c r="D8" s="371" t="str">
        <f>IF(Overview!C6="","",MID(Overview!C6,1,35))</f>
        <v/>
      </c>
      <c r="E8" s="372"/>
      <c r="F8" s="372"/>
      <c r="G8" s="372"/>
      <c r="H8" s="373"/>
      <c r="I8" s="222" t="s">
        <v>5</v>
      </c>
      <c r="J8" s="223"/>
      <c r="K8" s="223"/>
      <c r="L8" s="224"/>
      <c r="M8" s="400" t="str">
        <f>IF(Overview!C7="","",Overview!C7)</f>
        <v/>
      </c>
      <c r="N8" s="401"/>
      <c r="AB8" s="174"/>
      <c r="AD8" s="174"/>
    </row>
    <row r="9" spans="1:31" ht="15" customHeight="1" x14ac:dyDescent="0.2">
      <c r="A9" s="344" t="s">
        <v>6</v>
      </c>
      <c r="B9" s="345"/>
      <c r="C9" s="345"/>
      <c r="D9" s="371" t="str">
        <f>IF(VLOOKUP(N1,Overview!A11:B40,2,0)="","",MID(VLOOKUP(N1,Overview!A11:B40,2,0),1,35))</f>
        <v/>
      </c>
      <c r="E9" s="372"/>
      <c r="F9" s="372"/>
      <c r="G9" s="372"/>
      <c r="H9" s="373"/>
      <c r="I9" s="222" t="s">
        <v>7</v>
      </c>
      <c r="J9" s="223"/>
      <c r="K9" s="223"/>
      <c r="L9" s="224"/>
      <c r="M9" s="214" t="str">
        <f>IF(VLOOKUP(N1,Overview!A11:C40,3,0)="","",(VLOOKUP(N1,Overview!A11:C40,3,0)))</f>
        <v/>
      </c>
      <c r="N9" s="215"/>
    </row>
    <row r="10" spans="1:31" ht="15" customHeight="1" x14ac:dyDescent="0.2">
      <c r="A10" s="344" t="s">
        <v>8</v>
      </c>
      <c r="B10" s="345"/>
      <c r="C10" s="345"/>
      <c r="D10" s="371" t="str">
        <f>IF(VLOOKUP(N1,Overview!A11:D40,4,0)="","",MID(VLOOKUP(N1,Overview!A11:D40,4,0),1,35))</f>
        <v/>
      </c>
      <c r="E10" s="372"/>
      <c r="F10" s="372"/>
      <c r="G10" s="372"/>
      <c r="H10" s="373"/>
      <c r="I10" s="222" t="s">
        <v>4</v>
      </c>
      <c r="J10" s="223"/>
      <c r="K10" s="223"/>
      <c r="L10" s="224"/>
      <c r="M10" s="214" t="str">
        <f>IF(Overview!I6="","",Overview!I6)</f>
        <v/>
      </c>
      <c r="N10" s="215"/>
    </row>
    <row r="11" spans="1:31" ht="15" customHeight="1" x14ac:dyDescent="0.2">
      <c r="A11" s="60"/>
      <c r="B11" s="6"/>
      <c r="C11" s="6"/>
      <c r="D11" s="6"/>
      <c r="E11" s="6"/>
      <c r="F11" s="6"/>
      <c r="G11" s="7"/>
      <c r="H11" s="7"/>
      <c r="I11" s="7"/>
      <c r="J11" s="8"/>
      <c r="K11" s="8"/>
      <c r="L11" s="8"/>
      <c r="M11" s="8"/>
      <c r="N11" s="61"/>
    </row>
    <row r="12" spans="1:31" ht="15" customHeight="1" x14ac:dyDescent="0.2">
      <c r="A12" s="351" t="s">
        <v>23</v>
      </c>
      <c r="B12" s="352"/>
      <c r="C12" s="352"/>
      <c r="D12" s="352"/>
      <c r="E12" s="352"/>
      <c r="F12" s="352"/>
      <c r="G12" s="352"/>
      <c r="H12" s="352"/>
      <c r="I12" s="352"/>
      <c r="J12" s="352"/>
      <c r="K12" s="352"/>
      <c r="L12" s="352"/>
      <c r="M12" s="352"/>
      <c r="N12" s="353"/>
    </row>
    <row r="13" spans="1:31" ht="15" customHeight="1" x14ac:dyDescent="0.2">
      <c r="A13" s="354"/>
      <c r="B13" s="355"/>
      <c r="C13" s="355"/>
      <c r="D13" s="355"/>
      <c r="E13" s="355"/>
      <c r="F13" s="355"/>
      <c r="G13" s="355"/>
      <c r="H13" s="355"/>
      <c r="I13" s="355"/>
      <c r="J13" s="355"/>
      <c r="K13" s="355"/>
      <c r="L13" s="355"/>
      <c r="M13" s="355"/>
      <c r="N13" s="356"/>
    </row>
    <row r="14" spans="1:31" ht="15" customHeight="1" x14ac:dyDescent="0.2">
      <c r="A14" s="357" t="s">
        <v>24</v>
      </c>
      <c r="B14" s="358"/>
      <c r="C14" s="358"/>
      <c r="D14" s="358"/>
      <c r="E14" s="358"/>
      <c r="F14" s="358"/>
      <c r="G14" s="358"/>
      <c r="H14" s="358"/>
      <c r="I14" s="358"/>
      <c r="J14" s="358"/>
      <c r="K14" s="358"/>
      <c r="L14" s="358"/>
      <c r="M14" s="358"/>
      <c r="N14" s="359"/>
    </row>
    <row r="15" spans="1:31" ht="15" customHeight="1" x14ac:dyDescent="0.2">
      <c r="A15" s="62"/>
      <c r="B15" s="41"/>
      <c r="C15" s="41"/>
      <c r="D15" s="41"/>
      <c r="E15" s="41"/>
      <c r="F15" s="41"/>
      <c r="G15" s="41"/>
      <c r="H15" s="41"/>
      <c r="I15" s="41"/>
      <c r="J15" s="41"/>
      <c r="K15" s="41"/>
      <c r="L15" s="41"/>
      <c r="M15" s="41"/>
      <c r="N15" s="63"/>
    </row>
    <row r="16" spans="1:31" ht="15" customHeight="1" x14ac:dyDescent="0.2">
      <c r="A16" s="360" t="s">
        <v>25</v>
      </c>
      <c r="B16" s="361"/>
      <c r="C16" s="361"/>
      <c r="D16" s="362" t="s">
        <v>26</v>
      </c>
      <c r="E16" s="362"/>
      <c r="F16" s="81" t="s">
        <v>27</v>
      </c>
      <c r="G16" s="82" t="s">
        <v>28</v>
      </c>
      <c r="H16" s="36" t="s">
        <v>29</v>
      </c>
      <c r="N16" s="64"/>
      <c r="AB16" s="94" t="s">
        <v>30</v>
      </c>
      <c r="AC16" s="175"/>
      <c r="AD16" s="94" t="s">
        <v>31</v>
      </c>
    </row>
    <row r="17" spans="1:32" ht="15" customHeight="1" x14ac:dyDescent="0.25">
      <c r="A17" s="363" t="s">
        <v>32</v>
      </c>
      <c r="B17" s="364"/>
      <c r="C17" s="365"/>
      <c r="D17" s="131" t="str">
        <f>AB61</f>
        <v/>
      </c>
      <c r="E17" s="132" t="str">
        <f>AD62</f>
        <v/>
      </c>
      <c r="F17" s="133" t="str">
        <f>AD61</f>
        <v/>
      </c>
      <c r="G17" s="134" t="str">
        <f>AE61</f>
        <v/>
      </c>
      <c r="H17" s="135" t="str">
        <f>AF61</f>
        <v/>
      </c>
      <c r="N17" s="64"/>
      <c r="AB17" s="94" t="s">
        <v>33</v>
      </c>
      <c r="AC17" s="175"/>
    </row>
    <row r="18" spans="1:32" ht="15" customHeight="1" x14ac:dyDescent="0.25">
      <c r="A18" s="363" t="s">
        <v>34</v>
      </c>
      <c r="B18" s="364"/>
      <c r="C18" s="365"/>
      <c r="D18" s="136" t="str">
        <f>AB80</f>
        <v/>
      </c>
      <c r="E18" s="137" t="str">
        <f>AD81</f>
        <v/>
      </c>
      <c r="F18" s="138" t="str">
        <f>AD80</f>
        <v/>
      </c>
      <c r="G18" s="139" t="str">
        <f>AE80</f>
        <v/>
      </c>
      <c r="H18" s="140" t="str">
        <f>AF80</f>
        <v/>
      </c>
      <c r="I18" s="3"/>
      <c r="J18" s="42"/>
      <c r="K18" s="42"/>
      <c r="L18" s="42"/>
      <c r="M18" s="42"/>
      <c r="N18" s="65"/>
      <c r="AB18" s="94">
        <f>AB50+AB52</f>
        <v>0</v>
      </c>
      <c r="AC18" s="175"/>
      <c r="AD18" s="94">
        <f>AD50</f>
        <v>0</v>
      </c>
      <c r="AE18" s="94">
        <f>AE50</f>
        <v>0</v>
      </c>
      <c r="AF18" s="94">
        <f>AF50</f>
        <v>0</v>
      </c>
    </row>
    <row r="19" spans="1:32" ht="30" customHeight="1" x14ac:dyDescent="0.2">
      <c r="A19" s="366" t="s">
        <v>35</v>
      </c>
      <c r="B19" s="367"/>
      <c r="C19" s="368"/>
      <c r="D19" s="141" t="str">
        <f>AB83</f>
        <v/>
      </c>
      <c r="E19" s="142" t="str">
        <f>AC83</f>
        <v/>
      </c>
      <c r="F19" s="143" t="str">
        <f>AD83</f>
        <v/>
      </c>
      <c r="G19" s="144" t="str">
        <f>AE83</f>
        <v/>
      </c>
      <c r="H19" s="145" t="str">
        <f>AF83</f>
        <v/>
      </c>
      <c r="N19" s="64"/>
      <c r="AB19" s="94" t="str">
        <f>IF(AND(G57="",I57=""),"",AB18)</f>
        <v/>
      </c>
      <c r="AC19" s="175"/>
      <c r="AD19" s="94" t="str">
        <f>IF(L57="","",AD18)</f>
        <v/>
      </c>
      <c r="AE19" s="94" t="str">
        <f>IF(M57="","",AE18)</f>
        <v/>
      </c>
      <c r="AF19" s="94" t="str">
        <f>IF(N57="","",AF18)</f>
        <v/>
      </c>
    </row>
    <row r="20" spans="1:32" ht="15" customHeight="1" x14ac:dyDescent="0.2">
      <c r="A20" s="66"/>
      <c r="N20" s="64"/>
      <c r="AB20" s="94" t="s">
        <v>36</v>
      </c>
      <c r="AC20" s="175"/>
    </row>
    <row r="21" spans="1:32" ht="15" customHeight="1" x14ac:dyDescent="0.2">
      <c r="A21" s="67"/>
      <c r="B21" s="9"/>
      <c r="C21" s="10"/>
      <c r="D21" s="369" t="s">
        <v>26</v>
      </c>
      <c r="E21" s="370"/>
      <c r="F21" s="81" t="s">
        <v>27</v>
      </c>
      <c r="G21" s="82" t="s">
        <v>28</v>
      </c>
      <c r="H21" s="36" t="s">
        <v>29</v>
      </c>
      <c r="N21" s="64"/>
      <c r="AB21" s="94">
        <f>AB69+AB71</f>
        <v>0</v>
      </c>
      <c r="AC21" s="175"/>
      <c r="AD21" s="94">
        <f>AD69</f>
        <v>0</v>
      </c>
      <c r="AE21" s="94">
        <f>AE69</f>
        <v>0</v>
      </c>
      <c r="AF21" s="94">
        <f>AF69</f>
        <v>0</v>
      </c>
    </row>
    <row r="22" spans="1:32" ht="30" customHeight="1" x14ac:dyDescent="0.2">
      <c r="A22" s="346" t="s">
        <v>37</v>
      </c>
      <c r="B22" s="347"/>
      <c r="C22" s="348"/>
      <c r="D22" s="349" t="str">
        <f>AB25</f>
        <v/>
      </c>
      <c r="E22" s="350"/>
      <c r="F22" s="146" t="str">
        <f>AD25</f>
        <v/>
      </c>
      <c r="G22" s="147" t="str">
        <f>AE25</f>
        <v/>
      </c>
      <c r="H22" s="148" t="str">
        <f>AF25</f>
        <v/>
      </c>
      <c r="I22" s="43"/>
      <c r="J22" s="43"/>
      <c r="K22" s="43"/>
      <c r="L22" s="43"/>
      <c r="M22" s="43"/>
      <c r="N22" s="68"/>
      <c r="AB22" s="94" t="str">
        <f>IF(AND(G76="",I76=""),"",AB21)</f>
        <v/>
      </c>
      <c r="AC22" s="175"/>
      <c r="AD22" s="94" t="str">
        <f>IF(L76="","",AD21)</f>
        <v/>
      </c>
      <c r="AE22" s="94" t="str">
        <f>IF(M76="","",AE21)</f>
        <v/>
      </c>
      <c r="AF22" s="94" t="str">
        <f>IF(N76="","",AF21)</f>
        <v/>
      </c>
    </row>
    <row r="23" spans="1:32" ht="15" customHeight="1" x14ac:dyDescent="0.2">
      <c r="A23" s="69"/>
      <c r="G23" s="44"/>
      <c r="H23" s="44"/>
      <c r="I23" s="44"/>
      <c r="J23" s="44"/>
      <c r="K23" s="44"/>
      <c r="L23" s="44"/>
      <c r="M23" s="44"/>
      <c r="N23" s="70"/>
      <c r="AB23" s="94" t="s">
        <v>38</v>
      </c>
      <c r="AC23" s="175"/>
    </row>
    <row r="24" spans="1:32" ht="15" customHeight="1" x14ac:dyDescent="0.2">
      <c r="A24" s="71" t="s">
        <v>39</v>
      </c>
      <c r="B24" s="44"/>
      <c r="C24" s="44"/>
      <c r="D24" s="44"/>
      <c r="E24" s="44"/>
      <c r="F24" s="44"/>
      <c r="G24" s="44"/>
      <c r="H24" s="44"/>
      <c r="I24" s="44"/>
      <c r="J24" s="44"/>
      <c r="K24" s="44"/>
      <c r="L24" s="44"/>
      <c r="M24" s="44"/>
      <c r="N24" s="70"/>
      <c r="AB24" s="94">
        <f>AB18+AB21</f>
        <v>0</v>
      </c>
      <c r="AC24" s="175"/>
      <c r="AD24" s="94">
        <f>AD18+AD21</f>
        <v>0</v>
      </c>
      <c r="AE24" s="94">
        <f>AE18+AE21</f>
        <v>0</v>
      </c>
      <c r="AF24" s="94">
        <f>AF18+AF21</f>
        <v>0</v>
      </c>
    </row>
    <row r="25" spans="1:32" ht="15" customHeight="1" x14ac:dyDescent="0.2">
      <c r="A25" s="242"/>
      <c r="B25" s="243"/>
      <c r="C25" s="243"/>
      <c r="D25" s="243"/>
      <c r="E25" s="243"/>
      <c r="F25" s="243"/>
      <c r="G25" s="243"/>
      <c r="H25" s="243"/>
      <c r="I25" s="243"/>
      <c r="J25" s="243"/>
      <c r="K25" s="243"/>
      <c r="L25" s="243"/>
      <c r="M25" s="243"/>
      <c r="N25" s="244"/>
      <c r="AB25" s="94" t="str">
        <f>IF(OR(AB19="",AB22=""),"",AB24)</f>
        <v/>
      </c>
      <c r="AC25" s="175"/>
      <c r="AD25" s="94" t="str">
        <f>IF(OR(AD19="",AD22=""),"",AD24)</f>
        <v/>
      </c>
      <c r="AE25" s="94" t="str">
        <f>IF(OR(AE19="",AE22=""),"",AE24)</f>
        <v/>
      </c>
      <c r="AF25" s="94" t="str">
        <f>IF(OR(AF19="",AF22=""),"",AF24)</f>
        <v/>
      </c>
    </row>
    <row r="26" spans="1:32" ht="15" customHeight="1" x14ac:dyDescent="0.2">
      <c r="A26" s="245"/>
      <c r="B26" s="246"/>
      <c r="C26" s="246"/>
      <c r="D26" s="246"/>
      <c r="E26" s="246"/>
      <c r="F26" s="246"/>
      <c r="G26" s="246"/>
      <c r="H26" s="246"/>
      <c r="I26" s="246"/>
      <c r="J26" s="246"/>
      <c r="K26" s="246"/>
      <c r="L26" s="246"/>
      <c r="M26" s="246"/>
      <c r="N26" s="247"/>
      <c r="AC26" s="175"/>
    </row>
    <row r="27" spans="1:32" ht="15" customHeight="1" x14ac:dyDescent="0.2">
      <c r="A27" s="245"/>
      <c r="B27" s="246"/>
      <c r="C27" s="246"/>
      <c r="D27" s="246"/>
      <c r="E27" s="246"/>
      <c r="F27" s="246"/>
      <c r="G27" s="246"/>
      <c r="H27" s="246"/>
      <c r="I27" s="246"/>
      <c r="J27" s="246"/>
      <c r="K27" s="246"/>
      <c r="L27" s="246"/>
      <c r="M27" s="246"/>
      <c r="N27" s="247"/>
      <c r="AC27" s="175"/>
    </row>
    <row r="28" spans="1:32" ht="15" customHeight="1" x14ac:dyDescent="0.2">
      <c r="A28" s="245"/>
      <c r="B28" s="246"/>
      <c r="C28" s="246"/>
      <c r="D28" s="246"/>
      <c r="E28" s="246"/>
      <c r="F28" s="246"/>
      <c r="G28" s="246"/>
      <c r="H28" s="246"/>
      <c r="I28" s="246"/>
      <c r="J28" s="246"/>
      <c r="K28" s="246"/>
      <c r="L28" s="246"/>
      <c r="M28" s="246"/>
      <c r="N28" s="247"/>
      <c r="AC28" s="175"/>
    </row>
    <row r="29" spans="1:32" ht="15" customHeight="1" x14ac:dyDescent="0.2">
      <c r="A29" s="245"/>
      <c r="B29" s="246"/>
      <c r="C29" s="246"/>
      <c r="D29" s="246"/>
      <c r="E29" s="246"/>
      <c r="F29" s="246"/>
      <c r="G29" s="246"/>
      <c r="H29" s="246"/>
      <c r="I29" s="246"/>
      <c r="J29" s="246"/>
      <c r="K29" s="246"/>
      <c r="L29" s="246"/>
      <c r="M29" s="246"/>
      <c r="N29" s="247"/>
      <c r="AC29" s="175"/>
    </row>
    <row r="30" spans="1:32" ht="15" customHeight="1" x14ac:dyDescent="0.2">
      <c r="A30" s="245"/>
      <c r="B30" s="246"/>
      <c r="C30" s="246"/>
      <c r="D30" s="246"/>
      <c r="E30" s="246"/>
      <c r="F30" s="246"/>
      <c r="G30" s="246"/>
      <c r="H30" s="246"/>
      <c r="I30" s="246"/>
      <c r="J30" s="246"/>
      <c r="K30" s="246"/>
      <c r="L30" s="246"/>
      <c r="M30" s="246"/>
      <c r="N30" s="247"/>
      <c r="AC30" s="175"/>
    </row>
    <row r="31" spans="1:32" ht="15" customHeight="1" x14ac:dyDescent="0.2">
      <c r="A31" s="245"/>
      <c r="B31" s="246"/>
      <c r="C31" s="246"/>
      <c r="D31" s="246"/>
      <c r="E31" s="246"/>
      <c r="F31" s="246"/>
      <c r="G31" s="246"/>
      <c r="H31" s="246"/>
      <c r="I31" s="246"/>
      <c r="J31" s="246"/>
      <c r="K31" s="246"/>
      <c r="L31" s="246"/>
      <c r="M31" s="246"/>
      <c r="N31" s="247"/>
      <c r="AC31" s="175"/>
    </row>
    <row r="32" spans="1:32" ht="15" customHeight="1" x14ac:dyDescent="0.2">
      <c r="A32" s="248"/>
      <c r="B32" s="249"/>
      <c r="C32" s="249"/>
      <c r="D32" s="249"/>
      <c r="E32" s="249"/>
      <c r="F32" s="249"/>
      <c r="G32" s="249"/>
      <c r="H32" s="249"/>
      <c r="I32" s="249"/>
      <c r="J32" s="249"/>
      <c r="K32" s="249"/>
      <c r="L32" s="249"/>
      <c r="M32" s="249"/>
      <c r="N32" s="250"/>
      <c r="AC32" s="175"/>
    </row>
    <row r="33" spans="1:29" ht="15" customHeight="1" x14ac:dyDescent="0.2">
      <c r="A33" s="66"/>
      <c r="N33" s="64"/>
      <c r="AC33" s="175"/>
    </row>
    <row r="34" spans="1:29" ht="15" customHeight="1" x14ac:dyDescent="0.2">
      <c r="A34" s="251" t="s">
        <v>40</v>
      </c>
      <c r="B34" s="252"/>
      <c r="C34" s="252"/>
      <c r="D34" s="252"/>
      <c r="E34" s="252"/>
      <c r="F34" s="252"/>
      <c r="G34" s="252"/>
      <c r="H34" s="252"/>
      <c r="I34" s="252"/>
      <c r="J34" s="252"/>
      <c r="K34" s="252"/>
      <c r="L34" s="252"/>
      <c r="M34" s="252"/>
      <c r="N34" s="253"/>
      <c r="AC34" s="175"/>
    </row>
    <row r="35" spans="1:29" ht="15" customHeight="1" x14ac:dyDescent="0.2">
      <c r="A35" s="254" t="s">
        <v>41</v>
      </c>
      <c r="B35" s="255"/>
      <c r="C35" s="255"/>
      <c r="D35" s="255"/>
      <c r="E35" s="255"/>
      <c r="F35" s="255"/>
      <c r="G35" s="255"/>
      <c r="H35" s="255"/>
      <c r="I35" s="255"/>
      <c r="J35" s="255"/>
      <c r="K35" s="255"/>
      <c r="L35" s="255"/>
      <c r="M35" s="255"/>
      <c r="N35" s="256"/>
      <c r="AC35" s="175"/>
    </row>
    <row r="36" spans="1:29" ht="15" customHeight="1" x14ac:dyDescent="0.2">
      <c r="A36" s="374" t="s">
        <v>42</v>
      </c>
      <c r="B36" s="375"/>
      <c r="C36" s="375"/>
      <c r="D36" s="375"/>
      <c r="E36" s="375"/>
      <c r="F36" s="375"/>
      <c r="G36" s="375"/>
      <c r="H36" s="375"/>
      <c r="I36" s="375"/>
      <c r="J36" s="375"/>
      <c r="K36" s="375"/>
      <c r="L36" s="375"/>
      <c r="M36" s="375"/>
      <c r="N36" s="376"/>
      <c r="AC36" s="175"/>
    </row>
    <row r="37" spans="1:29" ht="15" customHeight="1" x14ac:dyDescent="0.2">
      <c r="A37" s="374"/>
      <c r="B37" s="375"/>
      <c r="C37" s="375"/>
      <c r="D37" s="375"/>
      <c r="E37" s="375"/>
      <c r="F37" s="375"/>
      <c r="G37" s="375"/>
      <c r="H37" s="375"/>
      <c r="I37" s="375"/>
      <c r="J37" s="375"/>
      <c r="K37" s="375"/>
      <c r="L37" s="375"/>
      <c r="M37" s="375"/>
      <c r="N37" s="376"/>
      <c r="AC37" s="175"/>
    </row>
    <row r="38" spans="1:29" ht="15" customHeight="1" x14ac:dyDescent="0.2">
      <c r="A38" s="374"/>
      <c r="B38" s="375"/>
      <c r="C38" s="375"/>
      <c r="D38" s="375"/>
      <c r="E38" s="375"/>
      <c r="F38" s="375"/>
      <c r="G38" s="375"/>
      <c r="H38" s="375"/>
      <c r="I38" s="375"/>
      <c r="J38" s="375"/>
      <c r="K38" s="375"/>
      <c r="L38" s="375"/>
      <c r="M38" s="375"/>
      <c r="N38" s="376"/>
      <c r="AC38" s="175"/>
    </row>
    <row r="39" spans="1:29" ht="15" customHeight="1" x14ac:dyDescent="0.2">
      <c r="A39" s="377"/>
      <c r="B39" s="378"/>
      <c r="C39" s="378"/>
      <c r="D39" s="378"/>
      <c r="E39" s="378"/>
      <c r="F39" s="378"/>
      <c r="G39" s="378"/>
      <c r="H39" s="378"/>
      <c r="I39" s="378"/>
      <c r="J39" s="378"/>
      <c r="K39" s="378"/>
      <c r="L39" s="378"/>
      <c r="M39" s="378"/>
      <c r="N39" s="379"/>
      <c r="AC39" s="175"/>
    </row>
    <row r="40" spans="1:29" ht="15" customHeight="1" x14ac:dyDescent="0.2">
      <c r="A40" s="380" t="s">
        <v>43</v>
      </c>
      <c r="B40" s="381"/>
      <c r="C40" s="384"/>
      <c r="D40" s="385"/>
      <c r="E40" s="385"/>
      <c r="F40" s="385"/>
      <c r="G40" s="385"/>
      <c r="H40" s="385"/>
      <c r="I40" s="386"/>
      <c r="J40" s="216" t="s">
        <v>44</v>
      </c>
      <c r="K40" s="217"/>
      <c r="L40" s="338"/>
      <c r="M40" s="339"/>
      <c r="N40" s="340"/>
      <c r="AC40" s="175"/>
    </row>
    <row r="41" spans="1:29" ht="15" customHeight="1" x14ac:dyDescent="0.2">
      <c r="A41" s="382"/>
      <c r="B41" s="383"/>
      <c r="C41" s="387"/>
      <c r="D41" s="388"/>
      <c r="E41" s="388"/>
      <c r="F41" s="388"/>
      <c r="G41" s="388"/>
      <c r="H41" s="388"/>
      <c r="I41" s="389"/>
      <c r="J41" s="218"/>
      <c r="K41" s="219"/>
      <c r="L41" s="341"/>
      <c r="M41" s="342"/>
      <c r="N41" s="343"/>
      <c r="AC41" s="175"/>
    </row>
    <row r="42" spans="1:29" ht="15" customHeight="1" x14ac:dyDescent="0.2">
      <c r="A42" s="225" t="s">
        <v>45</v>
      </c>
      <c r="B42" s="226"/>
      <c r="C42" s="226"/>
      <c r="D42" s="226"/>
      <c r="E42" s="226"/>
      <c r="F42" s="226"/>
      <c r="G42" s="226"/>
      <c r="H42" s="226"/>
      <c r="I42" s="226"/>
      <c r="J42" s="226"/>
      <c r="K42" s="226"/>
      <c r="L42" s="226"/>
      <c r="M42" s="226"/>
      <c r="N42" s="227"/>
      <c r="AC42" s="175"/>
    </row>
    <row r="43" spans="1:29" ht="15" customHeight="1" x14ac:dyDescent="0.2">
      <c r="A43" s="228" t="s">
        <v>46</v>
      </c>
      <c r="B43" s="229"/>
      <c r="C43" s="229"/>
      <c r="D43" s="229"/>
      <c r="E43" s="229"/>
      <c r="F43" s="229"/>
      <c r="G43" s="229"/>
      <c r="H43" s="229"/>
      <c r="I43" s="229"/>
      <c r="J43" s="229"/>
      <c r="K43" s="229"/>
      <c r="L43" s="229"/>
      <c r="M43" s="229"/>
      <c r="N43" s="230"/>
      <c r="AC43" s="175"/>
    </row>
    <row r="44" spans="1:29" ht="15" customHeight="1" x14ac:dyDescent="0.2">
      <c r="A44" s="228"/>
      <c r="B44" s="229"/>
      <c r="C44" s="229"/>
      <c r="D44" s="229"/>
      <c r="E44" s="229"/>
      <c r="F44" s="229"/>
      <c r="G44" s="229"/>
      <c r="H44" s="229"/>
      <c r="I44" s="229"/>
      <c r="J44" s="229"/>
      <c r="K44" s="229"/>
      <c r="L44" s="229"/>
      <c r="M44" s="229"/>
      <c r="N44" s="230"/>
      <c r="AC44" s="175"/>
    </row>
    <row r="45" spans="1:29" ht="15" customHeight="1" x14ac:dyDescent="0.2">
      <c r="A45" s="228"/>
      <c r="B45" s="229"/>
      <c r="C45" s="229"/>
      <c r="D45" s="229"/>
      <c r="E45" s="229"/>
      <c r="F45" s="229"/>
      <c r="G45" s="229"/>
      <c r="H45" s="229"/>
      <c r="I45" s="229"/>
      <c r="J45" s="229"/>
      <c r="K45" s="229"/>
      <c r="L45" s="229"/>
      <c r="M45" s="229"/>
      <c r="N45" s="230"/>
      <c r="AC45" s="175"/>
    </row>
    <row r="46" spans="1:29" ht="15" customHeight="1" x14ac:dyDescent="0.2">
      <c r="A46" s="231" t="s">
        <v>43</v>
      </c>
      <c r="B46" s="232"/>
      <c r="C46" s="235"/>
      <c r="D46" s="235"/>
      <c r="E46" s="235"/>
      <c r="F46" s="235"/>
      <c r="G46" s="235"/>
      <c r="H46" s="235"/>
      <c r="I46" s="235"/>
      <c r="J46" s="220" t="s">
        <v>44</v>
      </c>
      <c r="K46" s="220"/>
      <c r="L46" s="237"/>
      <c r="M46" s="238"/>
      <c r="N46" s="239"/>
      <c r="AC46" s="175"/>
    </row>
    <row r="47" spans="1:29" ht="15" customHeight="1" thickBot="1" x14ac:dyDescent="0.25">
      <c r="A47" s="233"/>
      <c r="B47" s="234"/>
      <c r="C47" s="236"/>
      <c r="D47" s="236"/>
      <c r="E47" s="236"/>
      <c r="F47" s="236"/>
      <c r="G47" s="236"/>
      <c r="H47" s="236"/>
      <c r="I47" s="236"/>
      <c r="J47" s="221"/>
      <c r="K47" s="221"/>
      <c r="L47" s="240"/>
      <c r="M47" s="240"/>
      <c r="N47" s="241"/>
      <c r="AC47" s="175"/>
    </row>
    <row r="48" spans="1:29" ht="15" customHeight="1" thickBot="1" x14ac:dyDescent="0.25">
      <c r="A48" s="37"/>
      <c r="B48" s="37"/>
      <c r="C48" s="38"/>
      <c r="D48" s="38"/>
      <c r="E48" s="38"/>
      <c r="F48" s="38"/>
      <c r="G48" s="38"/>
      <c r="H48" s="38"/>
      <c r="I48" s="38"/>
      <c r="J48" s="39"/>
      <c r="K48" s="39"/>
      <c r="L48" s="40"/>
      <c r="M48" s="40"/>
      <c r="N48" s="40"/>
      <c r="AC48" s="175"/>
    </row>
    <row r="49" spans="1:32" ht="15" customHeight="1" thickTop="1" x14ac:dyDescent="0.2">
      <c r="A49" s="327" t="s">
        <v>47</v>
      </c>
      <c r="B49" s="328"/>
      <c r="C49" s="328"/>
      <c r="D49" s="328"/>
      <c r="E49" s="328"/>
      <c r="F49" s="328"/>
      <c r="G49" s="328"/>
      <c r="H49" s="328"/>
      <c r="I49" s="328"/>
      <c r="J49" s="328"/>
      <c r="K49" s="328"/>
      <c r="L49" s="328"/>
      <c r="M49" s="328"/>
      <c r="N49" s="329"/>
      <c r="AB49" s="94" t="s">
        <v>48</v>
      </c>
      <c r="AC49" s="175"/>
    </row>
    <row r="50" spans="1:32" ht="30" customHeight="1" x14ac:dyDescent="0.2">
      <c r="A50" s="330" t="s">
        <v>49</v>
      </c>
      <c r="B50" s="288"/>
      <c r="C50" s="289"/>
      <c r="D50" s="290"/>
      <c r="E50" s="290"/>
      <c r="F50" s="290"/>
      <c r="G50" s="290"/>
      <c r="H50" s="290"/>
      <c r="I50" s="290"/>
      <c r="J50" s="290"/>
      <c r="K50" s="290"/>
      <c r="L50" s="290"/>
      <c r="M50" s="290"/>
      <c r="N50" s="331"/>
      <c r="AB50" s="94">
        <f>G57/1440</f>
        <v>0</v>
      </c>
      <c r="AC50" s="175"/>
      <c r="AD50" s="94">
        <f>L57/60</f>
        <v>0</v>
      </c>
      <c r="AE50" s="94">
        <f>M57/60</f>
        <v>0</v>
      </c>
      <c r="AF50" s="94">
        <f>N57/60</f>
        <v>0</v>
      </c>
    </row>
    <row r="51" spans="1:32" ht="30" customHeight="1" x14ac:dyDescent="0.2">
      <c r="A51" s="330" t="s">
        <v>50</v>
      </c>
      <c r="B51" s="288"/>
      <c r="C51" s="289"/>
      <c r="D51" s="290"/>
      <c r="E51" s="290"/>
      <c r="F51" s="290"/>
      <c r="G51" s="290"/>
      <c r="H51" s="290"/>
      <c r="I51" s="290"/>
      <c r="J51" s="290"/>
      <c r="K51" s="290"/>
      <c r="L51" s="290"/>
      <c r="M51" s="290"/>
      <c r="N51" s="331"/>
      <c r="AB51" s="94" t="s">
        <v>51</v>
      </c>
      <c r="AC51" s="175"/>
    </row>
    <row r="52" spans="1:32" ht="30" customHeight="1" x14ac:dyDescent="0.2">
      <c r="A52" s="330" t="s">
        <v>52</v>
      </c>
      <c r="B52" s="288"/>
      <c r="C52" s="289"/>
      <c r="D52" s="290"/>
      <c r="E52" s="290"/>
      <c r="F52" s="290"/>
      <c r="G52" s="290"/>
      <c r="H52" s="290"/>
      <c r="I52" s="290"/>
      <c r="J52" s="290"/>
      <c r="K52" s="290"/>
      <c r="L52" s="290"/>
      <c r="M52" s="290"/>
      <c r="N52" s="331"/>
      <c r="AB52" s="94">
        <f>I57/1440/60</f>
        <v>0</v>
      </c>
      <c r="AC52" s="175"/>
    </row>
    <row r="53" spans="1:32" ht="15" customHeight="1" x14ac:dyDescent="0.2">
      <c r="A53" s="332" t="s">
        <v>53</v>
      </c>
      <c r="B53" s="297"/>
      <c r="C53" s="298" t="s">
        <v>54</v>
      </c>
      <c r="D53" s="299"/>
      <c r="E53" s="299"/>
      <c r="F53" s="299"/>
      <c r="G53" s="299"/>
      <c r="H53" s="299"/>
      <c r="I53" s="299"/>
      <c r="J53" s="299"/>
      <c r="K53" s="299"/>
      <c r="L53" s="299"/>
      <c r="M53" s="333"/>
      <c r="N53" s="45"/>
      <c r="AC53" s="175"/>
    </row>
    <row r="54" spans="1:32" ht="15" customHeight="1" x14ac:dyDescent="0.2">
      <c r="A54" s="330" t="s">
        <v>55</v>
      </c>
      <c r="B54" s="288"/>
      <c r="C54" s="334" t="s">
        <v>54</v>
      </c>
      <c r="D54" s="335"/>
      <c r="E54" s="335"/>
      <c r="F54" s="335"/>
      <c r="G54" s="335"/>
      <c r="H54" s="335"/>
      <c r="I54" s="335"/>
      <c r="J54" s="335"/>
      <c r="K54" s="335"/>
      <c r="L54" s="335"/>
      <c r="M54" s="335"/>
      <c r="N54" s="46"/>
      <c r="AB54" s="94" t="s">
        <v>56</v>
      </c>
      <c r="AC54" s="175"/>
    </row>
    <row r="55" spans="1:32" ht="15" customHeight="1" x14ac:dyDescent="0.2">
      <c r="A55" s="47"/>
      <c r="B55" s="48"/>
      <c r="C55" s="48"/>
      <c r="D55" s="48"/>
      <c r="E55" s="48"/>
      <c r="F55" s="48"/>
      <c r="G55" s="48"/>
      <c r="H55" s="48"/>
      <c r="I55" s="49"/>
      <c r="J55" s="50"/>
      <c r="K55" s="50"/>
      <c r="L55" s="51"/>
      <c r="M55" s="51"/>
      <c r="N55" s="52"/>
      <c r="AB55" s="94">
        <f>IF(C58="Select",6,IF(C58="Pre-difficulty Level 1 (Less Difficult)",0,IF(C58="Difficulty Level 1 (Less Difficult)",1,IF(C58="Difficulty Level 2 (Less Difficult)",2,IF(C58="Difficulty Level 3 (Less Difficult)",3,IF(C58="Difficulty Level 4 (Standard)",4,IF(C58="Difficulty Level 5+ (More Difficult)",5,"")))))))</f>
        <v>6</v>
      </c>
      <c r="AC55" s="175">
        <f>IF(AF55&lt;6,AF55,IF(AE55&lt;6,AE55,IF(AD55&lt;6,AD55,6)))</f>
        <v>6</v>
      </c>
      <c r="AD55" s="94">
        <f>IF(L58="",6,IF(L58="Pre",0,IF(L58=1,1,IF(L58=2,2,IF(L58=3,3,IF(L58=4,4,IF(L58="5+",5,"")))))))</f>
        <v>6</v>
      </c>
      <c r="AE55" s="94">
        <f>IF(M58="",6,IF(M58="Pre",0,IF(M58=1,1,IF(M58=2,2,IF(M58=3,3,IF(M58=4,4,IF(M58="5+",5,"")))))))</f>
        <v>6</v>
      </c>
      <c r="AF55" s="94">
        <f>IF(N58="",6,IF(N58="Pre",0,IF(N58=1,1,IF(N58=2,2,IF(N58=3,3,IF(N58=4,4,IF(N58="5+",5,"")))))))</f>
        <v>6</v>
      </c>
    </row>
    <row r="56" spans="1:32" ht="15" customHeight="1" x14ac:dyDescent="0.2">
      <c r="A56" s="336" t="s">
        <v>57</v>
      </c>
      <c r="B56" s="337"/>
      <c r="C56" s="337"/>
      <c r="D56" s="337"/>
      <c r="E56" s="337"/>
      <c r="F56" s="337"/>
      <c r="G56" s="337"/>
      <c r="H56" s="337"/>
      <c r="I56" s="337"/>
      <c r="J56" s="302" t="s">
        <v>11</v>
      </c>
      <c r="K56" s="302"/>
      <c r="L56" s="85" t="s">
        <v>27</v>
      </c>
      <c r="M56" s="85" t="s">
        <v>28</v>
      </c>
      <c r="N56" s="86" t="s">
        <v>29</v>
      </c>
      <c r="AB56" s="94" t="s">
        <v>58</v>
      </c>
      <c r="AC56" s="175"/>
    </row>
    <row r="57" spans="1:32" ht="15" customHeight="1" x14ac:dyDescent="0.2">
      <c r="A57" s="319" t="s">
        <v>59</v>
      </c>
      <c r="B57" s="283"/>
      <c r="C57" s="11"/>
      <c r="D57" s="11"/>
      <c r="E57" s="11"/>
      <c r="F57" s="12" t="s">
        <v>60</v>
      </c>
      <c r="G57" s="22"/>
      <c r="H57" s="13" t="s">
        <v>61</v>
      </c>
      <c r="I57" s="23"/>
      <c r="J57" s="26"/>
      <c r="K57" s="83"/>
      <c r="L57" s="183"/>
      <c r="M57" s="184"/>
      <c r="N57" s="185"/>
      <c r="AB57" s="94">
        <f>SUM(AB63+I61+I62)</f>
        <v>0</v>
      </c>
      <c r="AC57" s="175">
        <f>SUM(K60:K62)</f>
        <v>0</v>
      </c>
      <c r="AD57" s="94">
        <f>SUM(L60:L62)</f>
        <v>0</v>
      </c>
      <c r="AE57" s="94">
        <f>SUM(M60:M62)</f>
        <v>0</v>
      </c>
      <c r="AF57" s="94">
        <f>SUM(N60:N62)</f>
        <v>0</v>
      </c>
    </row>
    <row r="58" spans="1:32" ht="15" customHeight="1" x14ac:dyDescent="0.2">
      <c r="A58" s="319" t="s">
        <v>62</v>
      </c>
      <c r="B58" s="320"/>
      <c r="C58" s="321" t="s">
        <v>54</v>
      </c>
      <c r="D58" s="322"/>
      <c r="E58" s="322"/>
      <c r="F58" s="322"/>
      <c r="G58" s="322"/>
      <c r="H58" s="322"/>
      <c r="I58" s="323"/>
      <c r="J58" s="26"/>
      <c r="K58" s="171" t="str">
        <f>IF(AC55=6,"",IF(AB55=AC55,"",IF(AC55=5,"5+",IF(AC55=4,AC55,IF(AC55=3,AC55,IF(AC55=2,AC55,IF(AC55=1,AC55,IF(AC55=0,"Pre",""))))))))</f>
        <v/>
      </c>
      <c r="L58" s="90"/>
      <c r="M58" s="91"/>
      <c r="N58" s="92"/>
      <c r="AB58" s="94" t="s">
        <v>63</v>
      </c>
      <c r="AC58" s="175"/>
    </row>
    <row r="59" spans="1:32" ht="60" customHeight="1" x14ac:dyDescent="0.2">
      <c r="A59" s="324" t="s">
        <v>64</v>
      </c>
      <c r="B59" s="325"/>
      <c r="C59" s="211"/>
      <c r="D59" s="212"/>
      <c r="E59" s="212"/>
      <c r="F59" s="212"/>
      <c r="G59" s="212"/>
      <c r="H59" s="212"/>
      <c r="I59" s="213"/>
      <c r="J59" s="27"/>
      <c r="K59" s="84"/>
      <c r="L59" s="16"/>
      <c r="M59" s="14"/>
      <c r="N59" s="53"/>
      <c r="P59" s="2" t="s">
        <v>65</v>
      </c>
      <c r="AB59" s="94" t="str">
        <f>IF(I60="","",IF(I61="","",IF(I62="","",IF(AB57&gt;-1,AB57,""))))</f>
        <v/>
      </c>
      <c r="AC59" s="175" t="str">
        <f>IF(K60="","",IF(K61="","",IF(K62="","",IF(AC57&gt;-1,AC57,""))))</f>
        <v/>
      </c>
      <c r="AD59" s="94" t="str">
        <f>IF(L60="","",IF(L61="","",IF(L62="","",IF(AD57&gt;-1,AD57,""))))</f>
        <v/>
      </c>
      <c r="AE59" s="94" t="str">
        <f>IF(M60="","",IF(M61="","",IF(M62="","",IF(AE57&gt;-1,AE57,""))))</f>
        <v/>
      </c>
      <c r="AF59" s="94" t="str">
        <f>IF(N60="","",IF(N61="","",IF(N62="","",IF(AF57&gt;-1,AF57,""))))</f>
        <v/>
      </c>
    </row>
    <row r="60" spans="1:32" ht="85" customHeight="1" x14ac:dyDescent="0.2">
      <c r="A60" s="326" t="str">
        <f>IF(C58="Select",Pulldown!D5,IF(C58="Pre-difficulty Level 1 (Less Difficult)",Pulldown!D2,IF(C58="Difficulty Level 1 (Less Difficult)",Pulldown!D3,IF(C58="Difficulty Level 2 (Less Difficult)",Pulldown!D4,Pulldown!D5))))</f>
        <v xml:space="preserve">Grid 1: Technical control - Technique </v>
      </c>
      <c r="B60" s="281"/>
      <c r="C60" s="305"/>
      <c r="D60" s="306"/>
      <c r="E60" s="306"/>
      <c r="F60" s="306"/>
      <c r="G60" s="306"/>
      <c r="H60" s="307"/>
      <c r="I60" s="24"/>
      <c r="J60" s="28" t="s">
        <v>66</v>
      </c>
      <c r="K60" s="151" t="str">
        <f>IF(AND(AC55=6,I60=AB63),"",IF(AB55&lt;&gt;AC55,AC63,IF(I60=AC63,"",AC63)))</f>
        <v/>
      </c>
      <c r="L60" s="152"/>
      <c r="M60" s="153"/>
      <c r="N60" s="154"/>
      <c r="P60" s="257"/>
      <c r="Q60" s="258"/>
      <c r="R60" s="258"/>
      <c r="S60" s="259"/>
      <c r="AB60" s="94" t="s">
        <v>67</v>
      </c>
      <c r="AC60" s="175"/>
    </row>
    <row r="61" spans="1:32" ht="85" customHeight="1" x14ac:dyDescent="0.2">
      <c r="A61" s="303" t="s">
        <v>68</v>
      </c>
      <c r="B61" s="304"/>
      <c r="C61" s="305"/>
      <c r="D61" s="306"/>
      <c r="E61" s="306"/>
      <c r="F61" s="306"/>
      <c r="G61" s="306"/>
      <c r="H61" s="307"/>
      <c r="I61" s="24"/>
      <c r="J61" s="29" t="s">
        <v>66</v>
      </c>
      <c r="K61" s="151" t="str">
        <f>IF(AC55=6,"",IF(AB55=AC55,"",I61))</f>
        <v/>
      </c>
      <c r="L61" s="152"/>
      <c r="M61" s="153"/>
      <c r="N61" s="154"/>
      <c r="P61" s="260"/>
      <c r="Q61" s="261"/>
      <c r="R61" s="261"/>
      <c r="S61" s="262"/>
      <c r="T61" s="5"/>
      <c r="AB61" s="94" t="str">
        <f>IF(AB59="","",IF(AB55=6,"",IF(AB59=0,0,IF(AB55&lt;4,VLOOKUP(AB59,'Levels Grid'!A:D,1,0),IF(AB55=4,VLOOKUP(AB59,'Levels Grid'!A:D,3,0),IF(AB55=5,VLOOKUP(AB59,'Levels Grid'!A:D,4,0),))))))</f>
        <v/>
      </c>
      <c r="AC61" s="175" t="str">
        <f>IF(AC59="","",IF(AC55=6,"",IF(AC59=0,0,IF(AC55&lt;4,VLOOKUP(AC59,'Levels Grid'!A:D,1,0),IF(AC55=4,VLOOKUP(AC59,'Levels Grid'!A:D,3,0),IF(AC55=5,VLOOKUP(AC59,'Levels Grid'!A:D,4,0),))))))</f>
        <v/>
      </c>
      <c r="AD61" s="94" t="str">
        <f>IF(AD59="","",IF(AD55=6,"",IF(AD59=0,0,IF(AD55&lt;4,VLOOKUP(AD59,'Levels Grid'!A:D,1,0),IF(AD55=4,VLOOKUP(AD59,'Levels Grid'!A:D,3,0),IF(AD55=5,VLOOKUP(AD59,'Levels Grid'!A:D,4,0),))))))</f>
        <v/>
      </c>
      <c r="AE61" s="94" t="str">
        <f>IF(AE59="","",IF(AE55=6,"",IF(AE59=0,0,IF(AE55&lt;4,VLOOKUP(AE59,'Levels Grid'!A:D,1,0),IF(AE55=4,VLOOKUP(AE59,'Levels Grid'!A:D,3,0),IF(AE55=5,VLOOKUP(AE59,'Levels Grid'!A:D,4,0),))))))</f>
        <v/>
      </c>
      <c r="AF61" s="94" t="str">
        <f>IF(AF59="","",IF(AF55=6,"",IF(AF59=0,0,IF(AF55&lt;4,VLOOKUP(AF59,'Levels Grid'!A:D,1,0),IF(AF55=4,VLOOKUP(AF59,'Levels Grid'!A:D,3,0),IF(AF55=5,VLOOKUP(AF59,'Levels Grid'!A:D,4,0),))))))</f>
        <v/>
      </c>
    </row>
    <row r="62" spans="1:32" ht="85" customHeight="1" x14ac:dyDescent="0.2">
      <c r="A62" s="303" t="s">
        <v>69</v>
      </c>
      <c r="B62" s="304"/>
      <c r="C62" s="305"/>
      <c r="D62" s="306"/>
      <c r="E62" s="306"/>
      <c r="F62" s="306"/>
      <c r="G62" s="306"/>
      <c r="H62" s="307"/>
      <c r="I62" s="24"/>
      <c r="J62" s="29" t="s">
        <v>66</v>
      </c>
      <c r="K62" s="151" t="str">
        <f>IF(AC55=6,"",IF(AB55=AC55,"",I62))</f>
        <v/>
      </c>
      <c r="L62" s="152"/>
      <c r="M62" s="153"/>
      <c r="N62" s="154"/>
      <c r="P62" s="260"/>
      <c r="Q62" s="261"/>
      <c r="R62" s="261"/>
      <c r="S62" s="262"/>
      <c r="AA62" s="175"/>
      <c r="AB62" s="175" t="s">
        <v>70</v>
      </c>
      <c r="AC62" s="175" t="s">
        <v>70</v>
      </c>
      <c r="AD62" s="179" t="str">
        <f>IF(AC61&lt;&gt;"",AC61,IF(AC80&lt;&gt;"",AB61,AC61))</f>
        <v/>
      </c>
      <c r="AE62" s="94" t="s">
        <v>71</v>
      </c>
    </row>
    <row r="63" spans="1:32" ht="15" customHeight="1" x14ac:dyDescent="0.2">
      <c r="A63" s="308" t="s">
        <v>72</v>
      </c>
      <c r="B63" s="309"/>
      <c r="C63" s="309"/>
      <c r="D63" s="309"/>
      <c r="E63" s="309"/>
      <c r="F63" s="309"/>
      <c r="G63" s="309"/>
      <c r="H63" s="310"/>
      <c r="I63" s="149" t="str">
        <f>AB59</f>
        <v/>
      </c>
      <c r="J63" s="29" t="s">
        <v>73</v>
      </c>
      <c r="K63" s="155" t="str">
        <f>AC59</f>
        <v/>
      </c>
      <c r="L63" s="156" t="str">
        <f>AD59</f>
        <v/>
      </c>
      <c r="M63" s="157" t="str">
        <f>AE59</f>
        <v/>
      </c>
      <c r="N63" s="158" t="str">
        <f>AF59</f>
        <v/>
      </c>
      <c r="P63" s="260"/>
      <c r="Q63" s="261"/>
      <c r="R63" s="261"/>
      <c r="S63" s="262"/>
      <c r="AA63" s="175"/>
      <c r="AB63" s="175">
        <f>IF(AB55=6,I60,IF(AB55&gt;2,I60,IF(AB55=2,AB64,IF(AB55=1,AB65,IF(AB55=0,AB66,"")))))</f>
        <v>0</v>
      </c>
      <c r="AC63" s="175">
        <f>IF(AC55=6,AB63,IF(AC55&gt;AB55,AB63,IF(AC55&gt;2,AB66,IF(AC55=2,AC64,IF(AC55=1,AC65,IF(AC55=0,AC66,""))))))</f>
        <v>0</v>
      </c>
    </row>
    <row r="64" spans="1:32" ht="30" customHeight="1" x14ac:dyDescent="0.2">
      <c r="A64" s="311" t="s">
        <v>74</v>
      </c>
      <c r="B64" s="312"/>
      <c r="C64" s="312"/>
      <c r="D64" s="312"/>
      <c r="E64" s="312"/>
      <c r="F64" s="312"/>
      <c r="G64" s="312"/>
      <c r="H64" s="313"/>
      <c r="I64" s="150" t="str">
        <f>AB61</f>
        <v/>
      </c>
      <c r="J64" s="29" t="s">
        <v>75</v>
      </c>
      <c r="K64" s="159" t="str">
        <f>AC61</f>
        <v/>
      </c>
      <c r="L64" s="160" t="str">
        <f>AD61</f>
        <v/>
      </c>
      <c r="M64" s="161" t="str">
        <f>AE61</f>
        <v/>
      </c>
      <c r="N64" s="162" t="str">
        <f>AF61</f>
        <v/>
      </c>
      <c r="P64" s="260"/>
      <c r="Q64" s="261"/>
      <c r="R64" s="261"/>
      <c r="S64" s="262"/>
      <c r="AA64" s="175" t="s">
        <v>76</v>
      </c>
      <c r="AB64" s="175">
        <f>IF(AND(AB55=2,I60&gt;5),6,I60)</f>
        <v>0</v>
      </c>
      <c r="AC64" s="175">
        <f>IF(AND(AC55=2,I60&gt;5),6,I60)</f>
        <v>0</v>
      </c>
    </row>
    <row r="65" spans="1:32" ht="15" customHeight="1" x14ac:dyDescent="0.2">
      <c r="A65" s="54" t="s">
        <v>77</v>
      </c>
      <c r="B65" s="55"/>
      <c r="C65" s="56"/>
      <c r="D65" s="56"/>
      <c r="E65" s="56"/>
      <c r="F65" s="56"/>
      <c r="G65" s="57" t="s">
        <v>78</v>
      </c>
      <c r="H65" s="58"/>
      <c r="I65" s="58"/>
      <c r="J65" s="58"/>
      <c r="K65" s="58"/>
      <c r="L65" s="58"/>
      <c r="M65" s="58"/>
      <c r="N65" s="59"/>
      <c r="P65" s="260"/>
      <c r="Q65" s="261"/>
      <c r="R65" s="261"/>
      <c r="S65" s="262"/>
      <c r="AA65" s="175" t="s">
        <v>79</v>
      </c>
      <c r="AB65" s="175">
        <f>IF(AND(AB55=1,I60&gt;3),4,I60)</f>
        <v>0</v>
      </c>
      <c r="AC65" s="175">
        <f>IF(AND(AC55=1,I60&gt;3),4,I60)</f>
        <v>0</v>
      </c>
    </row>
    <row r="66" spans="1:32" ht="165" customHeight="1" thickBot="1" x14ac:dyDescent="0.25">
      <c r="A66" s="314"/>
      <c r="B66" s="315"/>
      <c r="C66" s="315"/>
      <c r="D66" s="315"/>
      <c r="E66" s="315"/>
      <c r="F66" s="316"/>
      <c r="G66" s="317"/>
      <c r="H66" s="315"/>
      <c r="I66" s="315"/>
      <c r="J66" s="315"/>
      <c r="K66" s="315"/>
      <c r="L66" s="315"/>
      <c r="M66" s="315"/>
      <c r="N66" s="318"/>
      <c r="P66" s="263"/>
      <c r="Q66" s="264"/>
      <c r="R66" s="264"/>
      <c r="S66" s="265"/>
      <c r="AA66" s="175" t="s">
        <v>80</v>
      </c>
      <c r="AB66" s="175">
        <f>IF(AND(AB55=0,I60&gt;1),2,I60)</f>
        <v>0</v>
      </c>
      <c r="AC66" s="175">
        <f>IF(AND(AC55=0,I60&gt;1),2,I60)</f>
        <v>0</v>
      </c>
    </row>
    <row r="67" spans="1:32" ht="15" customHeight="1" thickTop="1" thickBot="1" x14ac:dyDescent="0.25">
      <c r="A67" s="187"/>
      <c r="B67" s="187"/>
      <c r="C67" s="187"/>
      <c r="D67" s="187"/>
      <c r="E67" s="187"/>
      <c r="F67" s="187"/>
      <c r="G67" s="187"/>
      <c r="H67" s="187"/>
      <c r="I67" s="187"/>
      <c r="J67" s="187"/>
      <c r="K67" s="187"/>
      <c r="L67" s="187"/>
      <c r="M67" s="187"/>
      <c r="N67" s="187"/>
      <c r="P67" s="30"/>
      <c r="Q67" s="30"/>
      <c r="R67" s="30"/>
      <c r="S67" s="30"/>
      <c r="AA67" s="175"/>
      <c r="AB67" s="175"/>
      <c r="AC67" s="175"/>
    </row>
    <row r="68" spans="1:32" ht="15" customHeight="1" x14ac:dyDescent="0.2">
      <c r="A68" s="284" t="s">
        <v>81</v>
      </c>
      <c r="B68" s="285"/>
      <c r="C68" s="285"/>
      <c r="D68" s="285"/>
      <c r="E68" s="285"/>
      <c r="F68" s="285"/>
      <c r="G68" s="285"/>
      <c r="H68" s="285"/>
      <c r="I68" s="285"/>
      <c r="J68" s="285"/>
      <c r="K68" s="285"/>
      <c r="L68" s="285"/>
      <c r="M68" s="285"/>
      <c r="N68" s="286"/>
      <c r="AB68" s="94" t="s">
        <v>48</v>
      </c>
      <c r="AC68" s="175"/>
    </row>
    <row r="69" spans="1:32" ht="30" customHeight="1" x14ac:dyDescent="0.2">
      <c r="A69" s="287" t="s">
        <v>49</v>
      </c>
      <c r="B69" s="288"/>
      <c r="C69" s="289"/>
      <c r="D69" s="290"/>
      <c r="E69" s="290"/>
      <c r="F69" s="290"/>
      <c r="G69" s="290"/>
      <c r="H69" s="290"/>
      <c r="I69" s="290"/>
      <c r="J69" s="290"/>
      <c r="K69" s="290"/>
      <c r="L69" s="290"/>
      <c r="M69" s="290"/>
      <c r="N69" s="291"/>
      <c r="AB69" s="94">
        <f>G76/1440</f>
        <v>0</v>
      </c>
      <c r="AC69" s="175"/>
      <c r="AD69" s="94">
        <f>L76/60</f>
        <v>0</v>
      </c>
      <c r="AE69" s="94">
        <f>M76/60</f>
        <v>0</v>
      </c>
      <c r="AF69" s="94">
        <f>N76/60</f>
        <v>0</v>
      </c>
    </row>
    <row r="70" spans="1:32" ht="30" customHeight="1" x14ac:dyDescent="0.2">
      <c r="A70" s="287" t="s">
        <v>50</v>
      </c>
      <c r="B70" s="288"/>
      <c r="C70" s="290"/>
      <c r="D70" s="290"/>
      <c r="E70" s="290"/>
      <c r="F70" s="290"/>
      <c r="G70" s="290"/>
      <c r="H70" s="290"/>
      <c r="I70" s="290"/>
      <c r="J70" s="290"/>
      <c r="K70" s="290"/>
      <c r="L70" s="290"/>
      <c r="M70" s="290"/>
      <c r="N70" s="291"/>
      <c r="AB70" s="94" t="s">
        <v>51</v>
      </c>
      <c r="AC70" s="175"/>
    </row>
    <row r="71" spans="1:32" ht="30" customHeight="1" x14ac:dyDescent="0.2">
      <c r="A71" s="287" t="s">
        <v>52</v>
      </c>
      <c r="B71" s="288"/>
      <c r="C71" s="289"/>
      <c r="D71" s="290"/>
      <c r="E71" s="292"/>
      <c r="F71" s="15" t="s">
        <v>82</v>
      </c>
      <c r="G71" s="293"/>
      <c r="H71" s="294"/>
      <c r="I71" s="294"/>
      <c r="J71" s="294"/>
      <c r="K71" s="294"/>
      <c r="L71" s="294"/>
      <c r="M71" s="294"/>
      <c r="N71" s="295"/>
      <c r="AB71" s="94">
        <f>I76/1440/60</f>
        <v>0</v>
      </c>
      <c r="AC71" s="175"/>
    </row>
    <row r="72" spans="1:32" ht="15" customHeight="1" x14ac:dyDescent="0.2">
      <c r="A72" s="296" t="s">
        <v>53</v>
      </c>
      <c r="B72" s="297"/>
      <c r="C72" s="298" t="s">
        <v>54</v>
      </c>
      <c r="D72" s="299"/>
      <c r="E72" s="299"/>
      <c r="F72" s="299"/>
      <c r="G72" s="299"/>
      <c r="H72" s="299"/>
      <c r="I72" s="299"/>
      <c r="J72" s="299"/>
      <c r="K72" s="299"/>
      <c r="L72" s="299"/>
      <c r="M72" s="299"/>
      <c r="N72" s="72"/>
      <c r="AC72" s="175"/>
    </row>
    <row r="73" spans="1:32" ht="15" customHeight="1" x14ac:dyDescent="0.2">
      <c r="A73" s="287" t="s">
        <v>55</v>
      </c>
      <c r="B73" s="288"/>
      <c r="C73" s="298" t="s">
        <v>54</v>
      </c>
      <c r="D73" s="299"/>
      <c r="E73" s="299"/>
      <c r="F73" s="299"/>
      <c r="G73" s="299"/>
      <c r="H73" s="299"/>
      <c r="I73" s="299"/>
      <c r="J73" s="299"/>
      <c r="K73" s="299"/>
      <c r="L73" s="299"/>
      <c r="M73" s="299"/>
      <c r="N73" s="73"/>
      <c r="AB73" s="94" t="s">
        <v>56</v>
      </c>
      <c r="AC73" s="175"/>
    </row>
    <row r="74" spans="1:32" ht="15" customHeight="1" x14ac:dyDescent="0.2">
      <c r="A74" s="66"/>
      <c r="I74" s="74"/>
      <c r="J74" s="74"/>
      <c r="K74" s="74"/>
      <c r="L74" s="74"/>
      <c r="M74" s="74"/>
      <c r="N74" s="75"/>
      <c r="AB74" s="94">
        <f>IF(C77="Select",6,IF(C77="Pre-difficulty Level 1 (Less Difficult)",0,IF(C77="Difficulty Level 1 (Less Difficult)",1,IF(C77="Difficulty Level 2 (Less Difficult)",2,IF(C77="Difficulty Level 3 (Less Difficult)",3,IF(C77="Difficulty Level 4 (Standard)",4,IF(C77="Difficulty Level 5+ (More Difficult)",5,"")))))))</f>
        <v>6</v>
      </c>
      <c r="AC74" s="175">
        <f>IF(AF74&lt;6,AF74,IF(AE74&lt;6,AE74,IF(AD74&lt;6,AD74,6)))</f>
        <v>6</v>
      </c>
      <c r="AD74" s="94">
        <f>IF(L77="",6,IF(L77="Pre",0,IF(L77=1,1,IF(L77=2,2,IF(L77=3,3,IF(L77=4,4,IF(L77="5+",5,"")))))))</f>
        <v>6</v>
      </c>
      <c r="AE74" s="94">
        <f>IF(M77="",6,IF(M77="Pre",0,IF(M77=1,1,IF(M77=2,2,IF(M77=3,3,IF(M77=4,4,IF(M77="5+",5,"")))))))</f>
        <v>6</v>
      </c>
      <c r="AF74" s="94">
        <f>IF(N77="",6,IF(N77="Pre",0,IF(N77=1,1,IF(N77=2,2,IF(N77=3,3,IF(N77=4,4,IF(N77="5+",5,"")))))))</f>
        <v>6</v>
      </c>
    </row>
    <row r="75" spans="1:32" ht="15" customHeight="1" x14ac:dyDescent="0.2">
      <c r="A75" s="300" t="s">
        <v>57</v>
      </c>
      <c r="B75" s="301"/>
      <c r="C75" s="301"/>
      <c r="D75" s="301"/>
      <c r="E75" s="301"/>
      <c r="F75" s="301"/>
      <c r="G75" s="301"/>
      <c r="H75" s="301"/>
      <c r="I75" s="301"/>
      <c r="J75" s="302" t="s">
        <v>11</v>
      </c>
      <c r="K75" s="302"/>
      <c r="L75" s="87" t="s">
        <v>27</v>
      </c>
      <c r="M75" s="87" t="s">
        <v>28</v>
      </c>
      <c r="N75" s="88" t="s">
        <v>29</v>
      </c>
      <c r="AB75" s="94" t="s">
        <v>58</v>
      </c>
      <c r="AC75" s="175"/>
    </row>
    <row r="76" spans="1:32" ht="15" customHeight="1" x14ac:dyDescent="0.2">
      <c r="A76" s="282" t="s">
        <v>59</v>
      </c>
      <c r="B76" s="283"/>
      <c r="C76" s="11"/>
      <c r="D76" s="11"/>
      <c r="E76" s="11"/>
      <c r="F76" s="12" t="s">
        <v>60</v>
      </c>
      <c r="G76" s="22"/>
      <c r="H76" s="13" t="s">
        <v>61</v>
      </c>
      <c r="I76" s="23"/>
      <c r="J76" s="76"/>
      <c r="K76" s="76"/>
      <c r="L76" s="183"/>
      <c r="M76" s="184"/>
      <c r="N76" s="186"/>
      <c r="AB76" s="94">
        <f>SUM(AB86+I80+I81)</f>
        <v>0</v>
      </c>
      <c r="AC76" s="175">
        <f>SUM(K79:K81)</f>
        <v>0</v>
      </c>
      <c r="AD76" s="94">
        <f>SUM(L79:L81)</f>
        <v>0</v>
      </c>
      <c r="AE76" s="94">
        <f>SUM(M79:M81)</f>
        <v>0</v>
      </c>
      <c r="AF76" s="94">
        <f>SUM(N79:N81)</f>
        <v>0</v>
      </c>
    </row>
    <row r="77" spans="1:32" ht="15" customHeight="1" x14ac:dyDescent="0.2">
      <c r="A77" s="206" t="s">
        <v>62</v>
      </c>
      <c r="B77" s="207"/>
      <c r="C77" s="208" t="s">
        <v>54</v>
      </c>
      <c r="D77" s="208"/>
      <c r="E77" s="208"/>
      <c r="F77" s="208"/>
      <c r="G77" s="208"/>
      <c r="H77" s="208"/>
      <c r="I77" s="208"/>
      <c r="J77" s="76"/>
      <c r="K77" s="171" t="str">
        <f>IF(AC74=6,"",IF(AB74=AC74,"",IF(AC74=5,"5+",IF(AC74=4,AC74,IF(AC74=3,AC74,IF(AC74=2,AC74,IF(AC74=1,AC74,IF(AC74=0,"Pre",""))))))))</f>
        <v/>
      </c>
      <c r="L77" s="90"/>
      <c r="M77" s="91"/>
      <c r="N77" s="93"/>
      <c r="AB77" s="94" t="s">
        <v>63</v>
      </c>
      <c r="AC77" s="175"/>
    </row>
    <row r="78" spans="1:32" ht="60" customHeight="1" x14ac:dyDescent="0.2">
      <c r="A78" s="209" t="s">
        <v>64</v>
      </c>
      <c r="B78" s="210"/>
      <c r="C78" s="211"/>
      <c r="D78" s="212"/>
      <c r="E78" s="212"/>
      <c r="F78" s="212"/>
      <c r="G78" s="212"/>
      <c r="H78" s="212"/>
      <c r="I78" s="213"/>
      <c r="J78" s="76"/>
      <c r="K78" s="76"/>
      <c r="L78" s="16"/>
      <c r="M78" s="16"/>
      <c r="N78" s="77"/>
      <c r="P78" s="2" t="s">
        <v>65</v>
      </c>
      <c r="AB78" s="94" t="str">
        <f>IF(I79="","",IF(I80="","",IF(I81="","",IF(AB76&gt;-1,AB76,""))))</f>
        <v/>
      </c>
      <c r="AC78" s="175" t="str">
        <f>IF(K79="","",IF(K80="","",IF(K81="","",IF(AC76&gt;-1,AC76,""))))</f>
        <v/>
      </c>
      <c r="AD78" s="94" t="str">
        <f>IF(L79="","",IF(L80="","",IF(L81="","",IF(AD76&gt;-1,AD76,""))))</f>
        <v/>
      </c>
      <c r="AE78" s="94" t="str">
        <f>IF(M79="","",IF(M80="","",IF(M81="","",IF(AE76&gt;-1,AE76,""))))</f>
        <v/>
      </c>
      <c r="AF78" s="94" t="str">
        <f>IF(N79="","",IF(N80="","",IF(N81="","",IF(AF76&gt;-1,AF76,""))))</f>
        <v/>
      </c>
    </row>
    <row r="79" spans="1:32" ht="85" customHeight="1" x14ac:dyDescent="0.2">
      <c r="A79" s="280" t="str">
        <f>IF(C77="Select",Pulldown!D5,IF(C77="Pre-difficulty Level 1 (Less Difficult)",Pulldown!D2,IF(C77="Difficulty Level 1 (Less Difficult)",Pulldown!D3,IF(C77="Difficulty Level 2 (Less Difficult)",Pulldown!D4,Pulldown!D5))))</f>
        <v xml:space="preserve">Grid 1: Technical control - Technique </v>
      </c>
      <c r="B79" s="281"/>
      <c r="C79" s="211"/>
      <c r="D79" s="212"/>
      <c r="E79" s="212"/>
      <c r="F79" s="212"/>
      <c r="G79" s="212"/>
      <c r="H79" s="213"/>
      <c r="I79" s="25"/>
      <c r="J79" s="28" t="s">
        <v>66</v>
      </c>
      <c r="K79" s="151" t="str">
        <f>IF(AND(AC74=6,I79=AB86),"",IF(AB74&lt;&gt;AC74,AC86,IF(I79=AC86,"",AC86)))</f>
        <v/>
      </c>
      <c r="L79" s="163"/>
      <c r="M79" s="164"/>
      <c r="N79" s="165"/>
      <c r="P79" s="257"/>
      <c r="Q79" s="258"/>
      <c r="R79" s="258"/>
      <c r="S79" s="259"/>
      <c r="AB79" s="94" t="s">
        <v>67</v>
      </c>
      <c r="AC79" s="175"/>
    </row>
    <row r="80" spans="1:32" ht="85" customHeight="1" x14ac:dyDescent="0.2">
      <c r="A80" s="266" t="s">
        <v>68</v>
      </c>
      <c r="B80" s="267"/>
      <c r="C80" s="211"/>
      <c r="D80" s="212"/>
      <c r="E80" s="212"/>
      <c r="F80" s="212"/>
      <c r="G80" s="212"/>
      <c r="H80" s="213"/>
      <c r="I80" s="25"/>
      <c r="J80" s="29" t="s">
        <v>66</v>
      </c>
      <c r="K80" s="151" t="str">
        <f>IF(AC74=6,"",IF(AB74=AC74,"",I80))</f>
        <v/>
      </c>
      <c r="L80" s="163"/>
      <c r="M80" s="164"/>
      <c r="N80" s="165"/>
      <c r="P80" s="260"/>
      <c r="Q80" s="261"/>
      <c r="R80" s="261"/>
      <c r="S80" s="262"/>
      <c r="AB80" s="94" t="str">
        <f>IF(AB78="","",IF(AB74=6,"",IF(AB78=0,0,IF(AB74&lt;4,VLOOKUP(AB78,'Levels Grid'!A:D,1,0),IF(AB74=4,VLOOKUP(AB78,'Levels Grid'!A:D,3,0),IF(AB74=5,VLOOKUP(AB78,'Levels Grid'!A:D,4,0),))))))</f>
        <v/>
      </c>
      <c r="AC80" s="175" t="str">
        <f>IF(AC78="","",IF(AC74=6,"",IF(AC78=0,0,IF(AC74&lt;4,VLOOKUP(AC78,'Levels Grid'!A:D,1,0),IF(AC74=4,VLOOKUP(AC78,'Levels Grid'!A:D,3,0),IF(AC74=5,VLOOKUP(AC78,'Levels Grid'!A:D,4,0),))))))</f>
        <v/>
      </c>
      <c r="AD80" s="94" t="str">
        <f>IF(AD78="","",IF(AD74=6,"",IF(AD78=0,0,IF(AD74&lt;4,VLOOKUP(AD78,'Levels Grid'!A:D,1,0),IF(AD74=4,VLOOKUP(AD78,'Levels Grid'!A:D,3,0),IF(AD74=5,VLOOKUP(AD78,'Levels Grid'!A:D,4,0),))))))</f>
        <v/>
      </c>
      <c r="AE80" s="94" t="str">
        <f>IF(AE78="","",IF(AE74=6,"",IF(AE78=0,0,IF(AE74&lt;4,VLOOKUP(AE78,'Levels Grid'!A:D,1,0),IF(AE74=4,VLOOKUP(AE78,'Levels Grid'!A:D,3,0),IF(AE74=5,VLOOKUP(AE78,'Levels Grid'!A:D,4,0),))))))</f>
        <v/>
      </c>
      <c r="AF80" s="94" t="str">
        <f>IF(AF78="","",IF(AF74=6,"",IF(AF78=0,0,IF(AF74&lt;4,VLOOKUP(AF78,'Levels Grid'!A:D,1,0),IF(AF74=4,VLOOKUP(AF78,'Levels Grid'!A:D,3,0),IF(AF74=5,VLOOKUP(AF78,'Levels Grid'!A:D,4,0),))))))</f>
        <v/>
      </c>
    </row>
    <row r="81" spans="1:32" ht="85" customHeight="1" x14ac:dyDescent="0.2">
      <c r="A81" s="266" t="s">
        <v>69</v>
      </c>
      <c r="B81" s="267"/>
      <c r="C81" s="268"/>
      <c r="D81" s="269"/>
      <c r="E81" s="269"/>
      <c r="F81" s="269"/>
      <c r="G81" s="269"/>
      <c r="H81" s="270"/>
      <c r="I81" s="24"/>
      <c r="J81" s="29" t="s">
        <v>66</v>
      </c>
      <c r="K81" s="151" t="str">
        <f>IF(AC74=6,"",IF(AB74=AC74,"",I81))</f>
        <v/>
      </c>
      <c r="L81" s="166"/>
      <c r="M81" s="167"/>
      <c r="N81" s="168"/>
      <c r="P81" s="260"/>
      <c r="Q81" s="261"/>
      <c r="R81" s="261"/>
      <c r="S81" s="262"/>
      <c r="AB81" s="94" t="s">
        <v>10</v>
      </c>
      <c r="AC81" s="175"/>
      <c r="AD81" s="179" t="str">
        <f>IF(AC80&lt;&gt;"",AC80,IF(AC61&lt;&gt;"",AB80,AC80))</f>
        <v/>
      </c>
      <c r="AE81" s="94" t="s">
        <v>71</v>
      </c>
    </row>
    <row r="82" spans="1:32" ht="15" customHeight="1" x14ac:dyDescent="0.2">
      <c r="A82" s="271" t="s">
        <v>72</v>
      </c>
      <c r="B82" s="272"/>
      <c r="C82" s="272"/>
      <c r="D82" s="272"/>
      <c r="E82" s="272"/>
      <c r="F82" s="272"/>
      <c r="G82" s="272"/>
      <c r="H82" s="272"/>
      <c r="I82" s="149" t="str">
        <f>AB78</f>
        <v/>
      </c>
      <c r="J82" s="29" t="s">
        <v>73</v>
      </c>
      <c r="K82" s="155" t="str">
        <f>AC78</f>
        <v/>
      </c>
      <c r="L82" s="156" t="str">
        <f>AD78</f>
        <v/>
      </c>
      <c r="M82" s="157" t="str">
        <f>AE78</f>
        <v/>
      </c>
      <c r="N82" s="169" t="str">
        <f>AF78</f>
        <v/>
      </c>
      <c r="P82" s="260"/>
      <c r="Q82" s="261"/>
      <c r="R82" s="261"/>
      <c r="S82" s="262"/>
      <c r="AB82" s="94" t="e">
        <f>AB61+AB80</f>
        <v>#VALUE!</v>
      </c>
      <c r="AC82" s="175" t="e">
        <f>AC61+AC80</f>
        <v>#VALUE!</v>
      </c>
      <c r="AD82" s="94" t="e">
        <f>AD61+AD80</f>
        <v>#VALUE!</v>
      </c>
      <c r="AE82" s="94" t="e">
        <f>AE61+AE80</f>
        <v>#VALUE!</v>
      </c>
      <c r="AF82" s="94" t="e">
        <f>AF61+AF80</f>
        <v>#VALUE!</v>
      </c>
    </row>
    <row r="83" spans="1:32" ht="30" customHeight="1" x14ac:dyDescent="0.2">
      <c r="A83" s="273" t="s">
        <v>74</v>
      </c>
      <c r="B83" s="274"/>
      <c r="C83" s="274"/>
      <c r="D83" s="274"/>
      <c r="E83" s="274"/>
      <c r="F83" s="274"/>
      <c r="G83" s="274"/>
      <c r="H83" s="274"/>
      <c r="I83" s="150" t="str">
        <f>AB80</f>
        <v/>
      </c>
      <c r="J83" s="29" t="s">
        <v>75</v>
      </c>
      <c r="K83" s="159" t="str">
        <f>AC80</f>
        <v/>
      </c>
      <c r="L83" s="160" t="str">
        <f>AD80</f>
        <v/>
      </c>
      <c r="M83" s="161" t="str">
        <f>AE80</f>
        <v/>
      </c>
      <c r="N83" s="170" t="str">
        <f>AF80</f>
        <v/>
      </c>
      <c r="P83" s="260"/>
      <c r="Q83" s="261"/>
      <c r="R83" s="261"/>
      <c r="S83" s="262"/>
      <c r="AB83" s="94" t="str">
        <f>IF(AB61="","",IF(AB80="","",AB82))</f>
        <v/>
      </c>
      <c r="AC83" s="179" t="str">
        <f>IF(AD62="","",AC84)</f>
        <v/>
      </c>
      <c r="AD83" s="94" t="str">
        <f>IF(AD61="","",IF(AD80="","",AD82))</f>
        <v/>
      </c>
      <c r="AE83" s="94" t="str">
        <f>IF(AE61="","",IF(AE80="","",AE82))</f>
        <v/>
      </c>
      <c r="AF83" s="94" t="str">
        <f>IF(AF61="","",IF(AF80="","",AF82))</f>
        <v/>
      </c>
    </row>
    <row r="84" spans="1:32" x14ac:dyDescent="0.2">
      <c r="A84" s="78" t="s">
        <v>77</v>
      </c>
      <c r="B84" s="55"/>
      <c r="C84" s="56"/>
      <c r="D84" s="56"/>
      <c r="E84" s="56"/>
      <c r="F84" s="56"/>
      <c r="G84" s="57" t="s">
        <v>78</v>
      </c>
      <c r="H84" s="17"/>
      <c r="I84" s="17"/>
      <c r="J84" s="17"/>
      <c r="K84" s="17"/>
      <c r="L84" s="17"/>
      <c r="M84" s="17"/>
      <c r="N84" s="79"/>
      <c r="P84" s="260"/>
      <c r="Q84" s="261"/>
      <c r="R84" s="261"/>
      <c r="S84" s="262"/>
      <c r="AC84" s="179" t="e">
        <f>AD62+AD81</f>
        <v>#VALUE!</v>
      </c>
      <c r="AD84" s="179" t="s">
        <v>83</v>
      </c>
    </row>
    <row r="85" spans="1:32" ht="165" customHeight="1" thickBot="1" x14ac:dyDescent="0.25">
      <c r="A85" s="275"/>
      <c r="B85" s="276"/>
      <c r="C85" s="276"/>
      <c r="D85" s="276"/>
      <c r="E85" s="276"/>
      <c r="F85" s="277"/>
      <c r="G85" s="278"/>
      <c r="H85" s="276"/>
      <c r="I85" s="276"/>
      <c r="J85" s="276"/>
      <c r="K85" s="276"/>
      <c r="L85" s="276"/>
      <c r="M85" s="276"/>
      <c r="N85" s="279"/>
      <c r="P85" s="263"/>
      <c r="Q85" s="264"/>
      <c r="R85" s="264"/>
      <c r="S85" s="265"/>
      <c r="AA85" s="175"/>
      <c r="AB85" s="175" t="s">
        <v>70</v>
      </c>
      <c r="AC85" s="175" t="s">
        <v>70</v>
      </c>
    </row>
    <row r="86" spans="1:32" x14ac:dyDescent="0.2">
      <c r="A86" s="17"/>
      <c r="B86" s="17"/>
      <c r="C86" s="17"/>
      <c r="D86" s="17"/>
      <c r="E86" s="17"/>
      <c r="F86" s="17"/>
      <c r="G86" s="17"/>
      <c r="H86" s="17"/>
      <c r="I86" s="17"/>
      <c r="J86" s="17"/>
      <c r="K86" s="17"/>
      <c r="L86" s="17"/>
      <c r="M86" s="17"/>
      <c r="N86" s="17"/>
      <c r="AA86" s="175"/>
      <c r="AB86" s="175">
        <f>IF(AB74=6,I79,IF(AB74&gt;2,I79,IF(AB74=2,AB87,IF(AB74=1,AB88,IF(AB74=0,AB89,"")))))</f>
        <v>0</v>
      </c>
      <c r="AC86" s="175">
        <f>IF(AC74=6,AB86,IF(AC74&gt;AB74,AB86,IF(AC74&gt;2,AB86,IF(AC74=2,AC87,IF(AC74=1,AC88,IF(AC74=0,AC89,""))))))</f>
        <v>0</v>
      </c>
    </row>
    <row r="87" spans="1:32" hidden="1" x14ac:dyDescent="0.2">
      <c r="A87" s="17"/>
      <c r="B87" s="17"/>
      <c r="C87" s="17"/>
      <c r="D87" s="17"/>
      <c r="E87" s="17"/>
      <c r="F87" s="17"/>
      <c r="G87" s="17"/>
      <c r="H87" s="17"/>
      <c r="I87" s="17"/>
      <c r="J87" s="17"/>
      <c r="K87" s="17"/>
      <c r="L87" s="17"/>
      <c r="M87" s="17"/>
      <c r="N87" s="17"/>
      <c r="AA87" s="175" t="s">
        <v>76</v>
      </c>
      <c r="AB87" s="175">
        <f>IF(AND(AB74=2,I79&gt;5),6,I79)</f>
        <v>0</v>
      </c>
      <c r="AC87" s="175">
        <f>IF(AND(AC74=2,I79&gt;5),6,I79)</f>
        <v>0</v>
      </c>
    </row>
    <row r="88" spans="1:32" hidden="1" x14ac:dyDescent="0.2">
      <c r="A88" s="17"/>
      <c r="B88" s="17"/>
      <c r="C88" s="17"/>
      <c r="D88" s="17"/>
      <c r="E88" s="17"/>
      <c r="F88" s="17"/>
      <c r="G88" s="17"/>
      <c r="H88" s="17"/>
      <c r="I88" s="17"/>
      <c r="J88" s="17"/>
      <c r="K88" s="17"/>
      <c r="L88" s="17"/>
      <c r="M88" s="17"/>
      <c r="N88" s="17"/>
      <c r="AA88" s="175" t="s">
        <v>79</v>
      </c>
      <c r="AB88" s="175">
        <f>IF(AND(AB74=1,I79&gt;3),4,I79)</f>
        <v>0</v>
      </c>
      <c r="AC88" s="175">
        <f>IF(AND(AC74=1,I79&gt;3),4,I79)</f>
        <v>0</v>
      </c>
    </row>
    <row r="89" spans="1:32" hidden="1" x14ac:dyDescent="0.2">
      <c r="A89" s="17"/>
      <c r="B89" s="17"/>
      <c r="C89" s="17"/>
      <c r="D89" s="17"/>
      <c r="E89" s="17"/>
      <c r="F89" s="17"/>
      <c r="G89" s="17"/>
      <c r="H89" s="17"/>
      <c r="I89" s="17"/>
      <c r="J89" s="17"/>
      <c r="K89" s="17"/>
      <c r="L89" s="17"/>
      <c r="M89" s="17"/>
      <c r="N89" s="17"/>
      <c r="AA89" s="175" t="s">
        <v>80</v>
      </c>
      <c r="AB89" s="175">
        <f>IF(AND(AB74=0,I79&gt;1),2,I79)</f>
        <v>0</v>
      </c>
      <c r="AC89" s="175">
        <f>IF(AND(AC74=0,I79&gt;1),2,I79)</f>
        <v>0</v>
      </c>
    </row>
    <row r="90" spans="1:32" hidden="1" x14ac:dyDescent="0.2">
      <c r="A90" s="17"/>
      <c r="B90" s="17"/>
      <c r="C90" s="17"/>
      <c r="D90" s="17"/>
      <c r="E90" s="17"/>
      <c r="F90" s="17"/>
      <c r="G90" s="17"/>
      <c r="H90" s="17"/>
      <c r="I90" s="17"/>
      <c r="J90" s="17"/>
      <c r="K90" s="17"/>
      <c r="L90" s="17"/>
      <c r="M90" s="17"/>
      <c r="N90" s="17"/>
    </row>
    <row r="91" spans="1:32" hidden="1" x14ac:dyDescent="0.2">
      <c r="A91" s="17"/>
      <c r="B91" s="17"/>
      <c r="C91" s="17"/>
      <c r="D91" s="17"/>
      <c r="E91" s="17"/>
      <c r="F91" s="17"/>
      <c r="G91" s="17"/>
      <c r="H91" s="17"/>
      <c r="I91" s="17"/>
      <c r="J91" s="17"/>
      <c r="K91" s="17"/>
      <c r="L91" s="17"/>
      <c r="M91" s="17"/>
      <c r="N91" s="17"/>
    </row>
    <row r="92" spans="1:32" hidden="1" x14ac:dyDescent="0.2">
      <c r="A92" s="17"/>
      <c r="B92" s="17"/>
      <c r="C92" s="17"/>
      <c r="D92" s="17"/>
      <c r="E92" s="17"/>
      <c r="F92" s="17"/>
      <c r="G92" s="17"/>
      <c r="H92" s="17"/>
      <c r="I92" s="17"/>
      <c r="J92" s="17"/>
      <c r="K92" s="17"/>
      <c r="L92" s="17"/>
      <c r="M92" s="17"/>
      <c r="N92" s="17"/>
    </row>
    <row r="93" spans="1:32" hidden="1" x14ac:dyDescent="0.2">
      <c r="A93" s="17"/>
      <c r="B93" s="17"/>
      <c r="C93" s="17"/>
      <c r="D93" s="17"/>
      <c r="E93" s="17"/>
      <c r="F93" s="17"/>
      <c r="G93" s="17"/>
      <c r="H93" s="17"/>
      <c r="I93" s="17"/>
      <c r="J93" s="17"/>
      <c r="K93" s="17"/>
      <c r="L93" s="17"/>
      <c r="M93" s="17"/>
      <c r="N93" s="17"/>
    </row>
    <row r="94" spans="1:32" hidden="1" x14ac:dyDescent="0.2">
      <c r="A94" s="17"/>
      <c r="B94" s="17"/>
      <c r="C94" s="17"/>
      <c r="D94" s="17"/>
      <c r="E94" s="17"/>
      <c r="F94" s="17"/>
      <c r="G94" s="17"/>
      <c r="H94" s="17"/>
      <c r="I94" s="17"/>
      <c r="J94" s="17"/>
      <c r="K94" s="17"/>
      <c r="L94" s="17"/>
      <c r="M94" s="17"/>
      <c r="N94" s="17"/>
    </row>
    <row r="95" spans="1:32" hidden="1" x14ac:dyDescent="0.2">
      <c r="A95" s="17"/>
      <c r="B95" s="17"/>
      <c r="C95" s="17"/>
      <c r="D95" s="17"/>
      <c r="E95" s="17"/>
      <c r="F95" s="17"/>
      <c r="G95" s="17"/>
      <c r="H95" s="17"/>
      <c r="I95" s="17"/>
      <c r="J95" s="17"/>
      <c r="K95" s="17"/>
      <c r="L95" s="17"/>
      <c r="M95" s="17"/>
      <c r="N95" s="17"/>
    </row>
    <row r="96" spans="1:32" hidden="1" x14ac:dyDescent="0.2">
      <c r="A96" s="17"/>
      <c r="B96" s="17"/>
      <c r="C96" s="17"/>
      <c r="D96" s="17"/>
      <c r="E96" s="17"/>
      <c r="F96" s="17"/>
      <c r="G96" s="17"/>
      <c r="H96" s="17"/>
      <c r="I96" s="17"/>
      <c r="J96" s="17"/>
      <c r="K96" s="17"/>
      <c r="L96" s="17"/>
      <c r="M96" s="17"/>
      <c r="N96" s="17"/>
    </row>
    <row r="97" spans="1:14" hidden="1" x14ac:dyDescent="0.2">
      <c r="A97" s="17"/>
      <c r="B97" s="17"/>
      <c r="C97" s="17"/>
      <c r="D97" s="17"/>
      <c r="E97" s="17"/>
      <c r="F97" s="17"/>
      <c r="G97" s="17"/>
      <c r="H97" s="17"/>
      <c r="I97" s="17"/>
      <c r="J97" s="17"/>
      <c r="K97" s="17"/>
      <c r="L97" s="17"/>
      <c r="M97" s="17"/>
      <c r="N97" s="17"/>
    </row>
    <row r="98" spans="1:14" hidden="1" x14ac:dyDescent="0.2">
      <c r="A98" s="17"/>
      <c r="B98" s="17"/>
      <c r="C98" s="17"/>
      <c r="D98" s="17"/>
      <c r="E98" s="17"/>
      <c r="F98" s="17"/>
      <c r="G98" s="17"/>
      <c r="H98" s="17"/>
      <c r="I98" s="17"/>
      <c r="J98" s="17"/>
      <c r="K98" s="17"/>
      <c r="L98" s="17"/>
      <c r="M98" s="17"/>
      <c r="N98" s="17"/>
    </row>
    <row r="99" spans="1:14" hidden="1" x14ac:dyDescent="0.2">
      <c r="A99" s="17"/>
      <c r="B99" s="17"/>
      <c r="C99" s="17"/>
      <c r="D99" s="17"/>
      <c r="E99" s="17"/>
      <c r="F99" s="17"/>
      <c r="G99" s="17"/>
      <c r="H99" s="17"/>
      <c r="I99" s="17"/>
      <c r="J99" s="17"/>
      <c r="K99" s="17"/>
      <c r="L99" s="17"/>
      <c r="M99" s="17"/>
      <c r="N99" s="17"/>
    </row>
    <row r="100" spans="1:14" hidden="1" x14ac:dyDescent="0.2">
      <c r="A100" s="17"/>
      <c r="B100" s="17"/>
      <c r="C100" s="17"/>
      <c r="D100" s="17"/>
      <c r="E100" s="17"/>
      <c r="F100" s="17"/>
      <c r="G100" s="17"/>
      <c r="H100" s="17"/>
      <c r="I100" s="17"/>
      <c r="J100" s="17"/>
      <c r="K100" s="17"/>
      <c r="L100" s="17"/>
      <c r="M100" s="17"/>
      <c r="N100" s="17"/>
    </row>
    <row r="101" spans="1:14" hidden="1" x14ac:dyDescent="0.2">
      <c r="A101" s="17"/>
      <c r="B101" s="17"/>
      <c r="C101" s="17"/>
      <c r="D101" s="17"/>
      <c r="E101" s="17"/>
      <c r="F101" s="17"/>
      <c r="G101" s="17"/>
      <c r="H101" s="17"/>
      <c r="I101" s="17"/>
      <c r="J101" s="17"/>
      <c r="K101" s="17"/>
      <c r="L101" s="17"/>
      <c r="M101" s="17"/>
      <c r="N101" s="17"/>
    </row>
    <row r="102" spans="1:14" hidden="1" x14ac:dyDescent="0.2">
      <c r="A102" s="17"/>
      <c r="B102" s="17"/>
      <c r="C102" s="17"/>
      <c r="D102" s="17"/>
      <c r="E102" s="17"/>
      <c r="F102" s="17"/>
      <c r="G102" s="17"/>
      <c r="H102" s="17"/>
      <c r="I102" s="17"/>
      <c r="J102" s="17"/>
      <c r="K102" s="17"/>
      <c r="L102" s="17"/>
      <c r="M102" s="17"/>
      <c r="N102" s="17"/>
    </row>
    <row r="103" spans="1:14" hidden="1" x14ac:dyDescent="0.2">
      <c r="A103" s="17"/>
      <c r="B103" s="17"/>
      <c r="C103" s="17"/>
      <c r="D103" s="17"/>
      <c r="E103" s="17"/>
      <c r="F103" s="17"/>
      <c r="G103" s="17"/>
      <c r="H103" s="17"/>
      <c r="I103" s="17"/>
      <c r="J103" s="17"/>
      <c r="K103" s="17"/>
      <c r="L103" s="17"/>
      <c r="M103" s="17"/>
      <c r="N103" s="17"/>
    </row>
    <row r="104" spans="1:14" hidden="1" x14ac:dyDescent="0.2">
      <c r="A104" s="17"/>
      <c r="B104" s="17"/>
      <c r="C104" s="17"/>
      <c r="D104" s="17"/>
      <c r="E104" s="17"/>
      <c r="F104" s="17"/>
      <c r="G104" s="17"/>
      <c r="H104" s="17"/>
      <c r="I104" s="17"/>
      <c r="J104" s="17"/>
      <c r="K104" s="17"/>
      <c r="L104" s="17"/>
      <c r="M104" s="17"/>
      <c r="N104" s="17"/>
    </row>
    <row r="105" spans="1:14" hidden="1" x14ac:dyDescent="0.2">
      <c r="A105" s="17"/>
      <c r="B105" s="17"/>
      <c r="C105" s="17"/>
      <c r="D105" s="17"/>
      <c r="E105" s="17"/>
      <c r="F105" s="17"/>
      <c r="G105" s="17"/>
      <c r="H105" s="17"/>
      <c r="I105" s="17"/>
      <c r="J105" s="17"/>
      <c r="K105" s="17"/>
      <c r="L105" s="17"/>
      <c r="M105" s="17"/>
      <c r="N105" s="17"/>
    </row>
    <row r="106" spans="1:14" hidden="1" x14ac:dyDescent="0.2">
      <c r="A106" s="17"/>
      <c r="B106" s="17"/>
      <c r="C106" s="17"/>
      <c r="D106" s="17"/>
      <c r="E106" s="17"/>
      <c r="F106" s="17"/>
      <c r="G106" s="17"/>
      <c r="H106" s="17"/>
      <c r="I106" s="17"/>
      <c r="J106" s="17"/>
      <c r="K106" s="17"/>
      <c r="L106" s="17"/>
      <c r="M106" s="17"/>
      <c r="N106" s="17"/>
    </row>
    <row r="107" spans="1:14" hidden="1" x14ac:dyDescent="0.2">
      <c r="A107" s="17"/>
      <c r="B107" s="17"/>
      <c r="C107" s="17"/>
      <c r="D107" s="17"/>
      <c r="E107" s="17"/>
      <c r="F107" s="17"/>
      <c r="G107" s="17"/>
      <c r="H107" s="17"/>
      <c r="I107" s="17"/>
      <c r="J107" s="17"/>
      <c r="K107" s="17"/>
      <c r="L107" s="17"/>
      <c r="M107" s="17"/>
      <c r="N107" s="17"/>
    </row>
    <row r="108" spans="1:14" hidden="1" x14ac:dyDescent="0.2">
      <c r="A108" s="17"/>
      <c r="B108" s="17"/>
      <c r="C108" s="17"/>
      <c r="D108" s="17"/>
      <c r="E108" s="17"/>
      <c r="F108" s="17"/>
      <c r="G108" s="17"/>
      <c r="H108" s="17"/>
      <c r="I108" s="17"/>
      <c r="J108" s="17"/>
      <c r="K108" s="17"/>
      <c r="L108" s="17"/>
      <c r="M108" s="17"/>
      <c r="N108" s="17"/>
    </row>
    <row r="109" spans="1:14" hidden="1" x14ac:dyDescent="0.2">
      <c r="A109" s="17"/>
      <c r="B109" s="17"/>
      <c r="C109" s="17"/>
      <c r="D109" s="17"/>
      <c r="E109" s="17"/>
      <c r="F109" s="17"/>
      <c r="G109" s="17"/>
      <c r="H109" s="17"/>
      <c r="I109" s="17"/>
      <c r="J109" s="17"/>
      <c r="K109" s="17"/>
      <c r="L109" s="17"/>
      <c r="M109" s="17"/>
      <c r="N109" s="17"/>
    </row>
    <row r="110" spans="1:14" hidden="1" x14ac:dyDescent="0.2">
      <c r="A110" s="17"/>
      <c r="B110" s="17"/>
      <c r="C110" s="17"/>
      <c r="D110" s="17"/>
      <c r="E110" s="17"/>
      <c r="F110" s="17"/>
      <c r="G110" s="17"/>
      <c r="H110" s="17"/>
      <c r="I110" s="17"/>
      <c r="J110" s="17"/>
      <c r="K110" s="17"/>
      <c r="L110" s="17"/>
      <c r="M110" s="17"/>
      <c r="N110" s="17"/>
    </row>
    <row r="111" spans="1:14" hidden="1" x14ac:dyDescent="0.2">
      <c r="A111" s="17"/>
      <c r="B111" s="17"/>
      <c r="C111" s="17"/>
      <c r="D111" s="17"/>
      <c r="E111" s="17"/>
      <c r="F111" s="17"/>
      <c r="G111" s="17"/>
      <c r="H111" s="17"/>
      <c r="I111" s="17"/>
      <c r="J111" s="17"/>
      <c r="K111" s="17"/>
      <c r="L111" s="17"/>
      <c r="M111" s="17"/>
      <c r="N111" s="17"/>
    </row>
    <row r="112" spans="1:14" hidden="1" x14ac:dyDescent="0.2">
      <c r="A112" s="17"/>
      <c r="B112" s="17"/>
      <c r="C112" s="17"/>
      <c r="D112" s="17"/>
      <c r="E112" s="17"/>
      <c r="F112" s="17"/>
      <c r="G112" s="17"/>
      <c r="H112" s="17"/>
      <c r="I112" s="17"/>
      <c r="J112" s="17"/>
      <c r="K112" s="17"/>
      <c r="L112" s="17"/>
      <c r="M112" s="17"/>
      <c r="N112" s="17"/>
    </row>
    <row r="113" spans="1:14" hidden="1" x14ac:dyDescent="0.2">
      <c r="A113" s="17"/>
      <c r="B113" s="17"/>
      <c r="C113" s="17"/>
      <c r="D113" s="17"/>
      <c r="E113" s="17"/>
      <c r="F113" s="17"/>
      <c r="G113" s="17"/>
      <c r="H113" s="17"/>
      <c r="I113" s="17"/>
      <c r="J113" s="17"/>
      <c r="K113" s="17"/>
      <c r="L113" s="17"/>
      <c r="M113" s="17"/>
      <c r="N113" s="17"/>
    </row>
    <row r="114" spans="1:14" hidden="1" x14ac:dyDescent="0.2">
      <c r="A114" s="17"/>
      <c r="B114" s="17"/>
      <c r="C114" s="17"/>
      <c r="D114" s="17"/>
      <c r="E114" s="17"/>
      <c r="F114" s="17"/>
      <c r="G114" s="17"/>
      <c r="H114" s="17"/>
      <c r="I114" s="17"/>
      <c r="J114" s="17"/>
      <c r="K114" s="17"/>
      <c r="L114" s="17"/>
      <c r="M114" s="17"/>
      <c r="N114" s="17"/>
    </row>
    <row r="115" spans="1:14" hidden="1" x14ac:dyDescent="0.2">
      <c r="A115" s="17"/>
      <c r="B115" s="17"/>
      <c r="C115" s="17"/>
      <c r="D115" s="17"/>
      <c r="E115" s="17"/>
      <c r="F115" s="17"/>
      <c r="G115" s="17"/>
      <c r="H115" s="17"/>
      <c r="I115" s="17"/>
      <c r="J115" s="17"/>
      <c r="K115" s="17"/>
      <c r="L115" s="17"/>
      <c r="M115" s="17"/>
      <c r="N115" s="17"/>
    </row>
    <row r="116" spans="1:14" hidden="1" x14ac:dyDescent="0.2">
      <c r="A116" s="17"/>
      <c r="B116" s="17"/>
      <c r="C116" s="17"/>
      <c r="D116" s="17"/>
      <c r="E116" s="17"/>
      <c r="F116" s="17"/>
      <c r="G116" s="17"/>
      <c r="H116" s="17"/>
      <c r="I116" s="17"/>
      <c r="J116" s="17"/>
      <c r="K116" s="17"/>
      <c r="L116" s="17"/>
      <c r="M116" s="17"/>
      <c r="N116" s="17"/>
    </row>
    <row r="117" spans="1:14" hidden="1" x14ac:dyDescent="0.2">
      <c r="A117" s="17"/>
      <c r="B117" s="17"/>
      <c r="C117" s="17"/>
      <c r="D117" s="17"/>
      <c r="E117" s="17"/>
      <c r="F117" s="17"/>
      <c r="G117" s="17"/>
      <c r="H117" s="17"/>
      <c r="I117" s="17"/>
      <c r="J117" s="17"/>
      <c r="K117" s="17"/>
      <c r="L117" s="17"/>
      <c r="M117" s="17"/>
      <c r="N117" s="17"/>
    </row>
    <row r="118" spans="1:14" hidden="1" x14ac:dyDescent="0.2">
      <c r="A118" s="17"/>
      <c r="B118" s="17"/>
      <c r="C118" s="17"/>
      <c r="D118" s="17"/>
      <c r="E118" s="17"/>
      <c r="F118" s="17"/>
      <c r="G118" s="17"/>
      <c r="H118" s="17"/>
      <c r="I118" s="17"/>
      <c r="J118" s="17"/>
      <c r="K118" s="17"/>
      <c r="L118" s="17"/>
      <c r="M118" s="17"/>
      <c r="N118" s="17"/>
    </row>
    <row r="119" spans="1:14" hidden="1" x14ac:dyDescent="0.2">
      <c r="A119" s="17"/>
      <c r="B119" s="17"/>
      <c r="C119" s="17"/>
      <c r="D119" s="17"/>
      <c r="E119" s="17"/>
      <c r="F119" s="17"/>
      <c r="G119" s="17"/>
      <c r="H119" s="17"/>
      <c r="I119" s="17"/>
      <c r="J119" s="17"/>
      <c r="K119" s="17"/>
      <c r="L119" s="17"/>
      <c r="M119" s="17"/>
      <c r="N119" s="17"/>
    </row>
    <row r="120" spans="1:14" hidden="1" x14ac:dyDescent="0.2">
      <c r="A120" s="17"/>
      <c r="B120" s="17"/>
      <c r="C120" s="17"/>
      <c r="D120" s="17"/>
      <c r="E120" s="17"/>
      <c r="F120" s="17"/>
      <c r="G120" s="17"/>
      <c r="H120" s="17"/>
      <c r="I120" s="17"/>
      <c r="J120" s="17"/>
      <c r="K120" s="17"/>
      <c r="L120" s="17"/>
      <c r="M120" s="17"/>
      <c r="N120" s="17"/>
    </row>
    <row r="121" spans="1:14" hidden="1" x14ac:dyDescent="0.2">
      <c r="A121" s="17"/>
      <c r="B121" s="17"/>
      <c r="C121" s="17"/>
      <c r="D121" s="17"/>
      <c r="E121" s="17"/>
      <c r="F121" s="17"/>
      <c r="G121" s="17"/>
      <c r="H121" s="17"/>
      <c r="I121" s="17"/>
      <c r="J121" s="17"/>
      <c r="K121" s="17"/>
      <c r="L121" s="17"/>
      <c r="M121" s="17"/>
      <c r="N121" s="17"/>
    </row>
  </sheetData>
  <sheetProtection algorithmName="SHA-512" hashValue="R/oYNfeVhgEuFpUvqoD9dXEOsjiKOS7ruXdVwM6tELUwDDC2kZYM5qn0uYyryfuSEDhcML6w1RtVj4MJ47VnkA==" saltValue="BdZjKNUDH0SF5aQc7fGX2Q==" spinCount="100000" sheet="1" objects="1" scenarios="1"/>
  <mergeCells count="98">
    <mergeCell ref="A77:B77"/>
    <mergeCell ref="C77:I77"/>
    <mergeCell ref="A78:B78"/>
    <mergeCell ref="C78:I78"/>
    <mergeCell ref="P79:S85"/>
    <mergeCell ref="A80:B80"/>
    <mergeCell ref="C80:H80"/>
    <mergeCell ref="A81:B81"/>
    <mergeCell ref="C81:H81"/>
    <mergeCell ref="A82:H82"/>
    <mergeCell ref="A83:H83"/>
    <mergeCell ref="A85:F85"/>
    <mergeCell ref="G85:N85"/>
    <mergeCell ref="A79:B79"/>
    <mergeCell ref="C79:H79"/>
    <mergeCell ref="A73:B73"/>
    <mergeCell ref="C73:M73"/>
    <mergeCell ref="A75:I75"/>
    <mergeCell ref="J75:K75"/>
    <mergeCell ref="A76:B76"/>
    <mergeCell ref="A70:B70"/>
    <mergeCell ref="C70:N70"/>
    <mergeCell ref="A72:B72"/>
    <mergeCell ref="C72:M72"/>
    <mergeCell ref="A71:B71"/>
    <mergeCell ref="C71:E71"/>
    <mergeCell ref="G71:N71"/>
    <mergeCell ref="P60:S66"/>
    <mergeCell ref="A61:B61"/>
    <mergeCell ref="C61:H61"/>
    <mergeCell ref="A62:B62"/>
    <mergeCell ref="C62:H62"/>
    <mergeCell ref="A63:H63"/>
    <mergeCell ref="A64:H64"/>
    <mergeCell ref="A66:F66"/>
    <mergeCell ref="G66:N66"/>
    <mergeCell ref="A60:B60"/>
    <mergeCell ref="C60:H60"/>
    <mergeCell ref="A68:N68"/>
    <mergeCell ref="A69:B69"/>
    <mergeCell ref="A57:B57"/>
    <mergeCell ref="A58:B58"/>
    <mergeCell ref="C58:I58"/>
    <mergeCell ref="A59:B59"/>
    <mergeCell ref="C59:I59"/>
    <mergeCell ref="C69:N69"/>
    <mergeCell ref="A53:B53"/>
    <mergeCell ref="C53:M53"/>
    <mergeCell ref="A54:B54"/>
    <mergeCell ref="C54:M54"/>
    <mergeCell ref="A56:I56"/>
    <mergeCell ref="J56:K56"/>
    <mergeCell ref="A52:B52"/>
    <mergeCell ref="C52:N52"/>
    <mergeCell ref="A42:N42"/>
    <mergeCell ref="A43:N45"/>
    <mergeCell ref="A46:B47"/>
    <mergeCell ref="C46:I47"/>
    <mergeCell ref="J46:K47"/>
    <mergeCell ref="L46:N47"/>
    <mergeCell ref="A49:N49"/>
    <mergeCell ref="A50:B50"/>
    <mergeCell ref="C50:N50"/>
    <mergeCell ref="A51:B51"/>
    <mergeCell ref="C51:N51"/>
    <mergeCell ref="A35:N35"/>
    <mergeCell ref="A36:N39"/>
    <mergeCell ref="A40:B41"/>
    <mergeCell ref="C40:I41"/>
    <mergeCell ref="J40:K41"/>
    <mergeCell ref="L40:N41"/>
    <mergeCell ref="A34:N34"/>
    <mergeCell ref="A12:N13"/>
    <mergeCell ref="A14:N14"/>
    <mergeCell ref="A16:C16"/>
    <mergeCell ref="D16:E16"/>
    <mergeCell ref="A17:C17"/>
    <mergeCell ref="A18:C18"/>
    <mergeCell ref="A19:C19"/>
    <mergeCell ref="D21:E21"/>
    <mergeCell ref="A22:C22"/>
    <mergeCell ref="D22:E22"/>
    <mergeCell ref="A25:N32"/>
    <mergeCell ref="A9:C9"/>
    <mergeCell ref="D9:H9"/>
    <mergeCell ref="I9:L9"/>
    <mergeCell ref="M9:N9"/>
    <mergeCell ref="A10:C10"/>
    <mergeCell ref="D10:H10"/>
    <mergeCell ref="I10:L10"/>
    <mergeCell ref="M10:N10"/>
    <mergeCell ref="A5:N6"/>
    <mergeCell ref="A7:L7"/>
    <mergeCell ref="M7:N7"/>
    <mergeCell ref="A8:C8"/>
    <mergeCell ref="D8:H8"/>
    <mergeCell ref="I8:L8"/>
    <mergeCell ref="M8:N8"/>
  </mergeCells>
  <dataValidations count="7">
    <dataValidation type="whole" allowBlank="1" showInputMessage="1" showErrorMessage="1" sqref="G57 I57 G76 I76" xr:uid="{95D2EBC6-288F-E842-92EE-DD9183251F39}">
      <formula1>0</formula1>
      <formula2>59</formula2>
    </dataValidation>
    <dataValidation type="whole" allowBlank="1" showInputMessage="1" showErrorMessage="1" error="Award a mark 0 to 8." sqref="L79:N81 L60:N62 I60:I62 I79:I81" xr:uid="{255D7B4D-73A0-AD46-8B00-423D4C319B0F}">
      <formula1>0</formula1>
      <formula2>8</formula2>
    </dataValidation>
    <dataValidation allowBlank="1" showInputMessage="1" showErrorMessage="1" prompt="This cell cannot be edited. Edit centre and candidate details on the Overview sheet." sqref="D8:H10 M8:N10" xr:uid="{B888CBA3-0F4F-D546-BD4E-ECC775076B90}"/>
    <dataValidation allowBlank="1" showInputMessage="1" showErrorMessage="1" prompt="This cell cannot be edited. Input difficulty level and assessment grid marks in cells above." sqref="I82:I83 I63:I64" xr:uid="{6D7EFAC9-E7C2-A84D-AF1B-013E8242B431}"/>
    <dataValidation allowBlank="1" showInputMessage="1" showErrorMessage="1" prompt="This cell cannot be edited._x000a__x000a_Annotate comments, performance length, difficulty levels and marks on Solo and Ensemble pages (2 &amp; 3) below." sqref="D17:E19 D22:E22" xr:uid="{60E8921B-A411-DC4B-A09D-8BFC45B96F41}"/>
    <dataValidation allowBlank="1" showInputMessage="1" showErrorMessage="1" prompt="To start new a line press ALT + RETURN." sqref="A25:N32" xr:uid="{E58BF530-D078-3148-BE02-33C0D5E6711D}"/>
    <dataValidation allowBlank="1" showInputMessage="1" showErrorMessage="1" prompt="To start a new line press ALT + RETURN." sqref="C59:I59 C60:H62 C78:I78 C79:H81" xr:uid="{84643A0F-1075-4747-B96A-813BD9797662}"/>
  </dataValidations>
  <pageMargins left="0.39370078740157483" right="0.39370078740157483" top="0.59055118110236227" bottom="0.59055118110236227" header="0.31496062992125984" footer="0.31496062992125984"/>
  <pageSetup paperSize="9" fitToWidth="0" fitToHeight="0" orientation="portrait" r:id="rId1"/>
  <headerFooter>
    <oddHeader xml:space="preserve">&amp;C&amp;"System Font,Regular"&amp;10&amp;K000000 </oddHeader>
    <oddFooter xml:space="preserve">&amp;C </oddFooter>
  </headerFooter>
  <rowBreaks count="2" manualBreakCount="2">
    <brk id="48" max="16383" man="1"/>
    <brk id="67"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BA3E272D-7051-C64C-9BF6-9B473D1300CE}">
          <x14:formula1>
            <xm:f>Pulldown!$E$2:$E$8</xm:f>
          </x14:formula1>
          <xm:sqref>L58:N58 L77:N77</xm:sqref>
        </x14:dataValidation>
        <x14:dataValidation type="list" allowBlank="1" showInputMessage="1" showErrorMessage="1" xr:uid="{3B649FF0-ECA2-A942-8234-F230616C58F5}">
          <x14:formula1>
            <xm:f>Pulldown!$C$2:$C$8</xm:f>
          </x14:formula1>
          <xm:sqref>C77:I77 C58:I58</xm:sqref>
        </x14:dataValidation>
        <x14:dataValidation type="list" allowBlank="1" showInputMessage="1" showErrorMessage="1" xr:uid="{3CF81184-C522-ED40-9A43-E35B0C391DD0}">
          <x14:formula1>
            <xm:f>Pulldown!$A$2:$A$8</xm:f>
          </x14:formula1>
          <xm:sqref>C53:M53 C72:M72</xm:sqref>
        </x14:dataValidation>
        <x14:dataValidation type="list" allowBlank="1" showInputMessage="1" showErrorMessage="1" xr:uid="{C7DB3CEC-94A3-2649-9CCC-5AFEB25E66C7}">
          <x14:formula1>
            <xm:f>Pulldown!$B$2:$B$7</xm:f>
          </x14:formula1>
          <xm:sqref>C54:M54 C73:M73</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49466C-BB9B-324E-A8CD-6E30983C201F}">
  <sheetPr codeName="Sheet24"/>
  <dimension ref="A1:AF121"/>
  <sheetViews>
    <sheetView showGridLines="0" showRowColHeaders="0" showRuler="0" showWhiteSpace="0" view="pageLayout" zoomScaleNormal="100" workbookViewId="0"/>
  </sheetViews>
  <sheetFormatPr baseColWidth="10" defaultColWidth="0" defaultRowHeight="15" customHeight="1" zeroHeight="1" x14ac:dyDescent="0.2"/>
  <cols>
    <col min="1" max="3" width="6.83203125" style="2" customWidth="1"/>
    <col min="4" max="6" width="8" style="2" customWidth="1"/>
    <col min="7" max="8" width="6.5" style="2" customWidth="1"/>
    <col min="9" max="9" width="5" style="2" customWidth="1"/>
    <col min="10" max="10" width="2.83203125" style="2" customWidth="1"/>
    <col min="11" max="11" width="5" style="2" customWidth="1"/>
    <col min="12" max="14" width="5.5" style="2" bestFit="1" customWidth="1"/>
    <col min="15" max="16" width="8.83203125" style="2" customWidth="1"/>
    <col min="17" max="18" width="8.5" style="2" customWidth="1"/>
    <col min="19" max="19" width="8" style="2" customWidth="1"/>
    <col min="20" max="20" width="9.83203125" style="2" customWidth="1"/>
    <col min="21" max="24" width="8.5" style="2" customWidth="1"/>
    <col min="25" max="26" width="8.83203125" style="2" hidden="1" customWidth="1"/>
    <col min="27" max="32" width="8.83203125" style="94" hidden="1" customWidth="1"/>
    <col min="33" max="16384" width="8.83203125" style="2" hidden="1"/>
  </cols>
  <sheetData>
    <row r="1" spans="1:31" ht="19" customHeight="1" x14ac:dyDescent="0.2">
      <c r="A1" s="182"/>
      <c r="B1" s="1"/>
      <c r="C1" s="1"/>
      <c r="D1" s="1"/>
      <c r="E1" s="1"/>
      <c r="F1" s="1"/>
      <c r="G1" s="1"/>
      <c r="H1" s="1"/>
      <c r="I1" s="1"/>
      <c r="J1" s="1"/>
      <c r="K1" s="1"/>
      <c r="L1" s="1"/>
      <c r="M1" s="1"/>
      <c r="N1" s="177">
        <v>20</v>
      </c>
    </row>
    <row r="2" spans="1:31" ht="15" customHeight="1" x14ac:dyDescent="0.2">
      <c r="A2" s="1"/>
      <c r="B2" s="1"/>
      <c r="C2" s="1"/>
      <c r="D2" s="1"/>
      <c r="E2" s="1"/>
      <c r="F2" s="1"/>
      <c r="G2" s="1"/>
      <c r="H2" s="1"/>
      <c r="I2" s="1"/>
      <c r="J2" s="1"/>
      <c r="K2" s="1"/>
      <c r="L2" s="1"/>
      <c r="M2" s="1"/>
      <c r="N2" s="1"/>
      <c r="AB2" s="174"/>
      <c r="AC2" s="174"/>
      <c r="AD2" s="174"/>
      <c r="AE2" s="174"/>
    </row>
    <row r="3" spans="1:31" ht="15" customHeight="1" x14ac:dyDescent="0.2">
      <c r="A3" s="4"/>
      <c r="B3" s="4"/>
      <c r="C3" s="4"/>
      <c r="D3" s="4"/>
      <c r="E3" s="4"/>
      <c r="F3" s="4"/>
      <c r="G3" s="4"/>
      <c r="H3" s="4"/>
      <c r="I3" s="4"/>
      <c r="J3" s="4"/>
      <c r="K3" s="4"/>
      <c r="L3" s="4"/>
      <c r="M3" s="5"/>
      <c r="N3" s="5"/>
      <c r="AB3" s="174"/>
      <c r="AC3" s="174"/>
      <c r="AD3" s="174"/>
      <c r="AE3" s="174"/>
    </row>
    <row r="4" spans="1:31" ht="15" customHeight="1" thickBot="1" x14ac:dyDescent="0.25">
      <c r="AB4" s="174"/>
      <c r="AC4" s="174"/>
      <c r="AD4" s="174"/>
      <c r="AE4" s="174"/>
    </row>
    <row r="5" spans="1:31" ht="15" customHeight="1" x14ac:dyDescent="0.2">
      <c r="A5" s="390" t="s">
        <v>20</v>
      </c>
      <c r="B5" s="391"/>
      <c r="C5" s="391"/>
      <c r="D5" s="391"/>
      <c r="E5" s="391"/>
      <c r="F5" s="391"/>
      <c r="G5" s="391"/>
      <c r="H5" s="391"/>
      <c r="I5" s="391"/>
      <c r="J5" s="391"/>
      <c r="K5" s="391"/>
      <c r="L5" s="391"/>
      <c r="M5" s="391"/>
      <c r="N5" s="392"/>
      <c r="AB5" s="174"/>
      <c r="AC5" s="174"/>
      <c r="AD5" s="174"/>
      <c r="AE5" s="174"/>
    </row>
    <row r="6" spans="1:31" ht="15" customHeight="1" x14ac:dyDescent="0.2">
      <c r="A6" s="393"/>
      <c r="B6" s="394"/>
      <c r="C6" s="394"/>
      <c r="D6" s="394"/>
      <c r="E6" s="394"/>
      <c r="F6" s="394"/>
      <c r="G6" s="394"/>
      <c r="H6" s="394"/>
      <c r="I6" s="394"/>
      <c r="J6" s="394"/>
      <c r="K6" s="394"/>
      <c r="L6" s="394"/>
      <c r="M6" s="394"/>
      <c r="N6" s="395"/>
      <c r="AB6" s="174"/>
      <c r="AC6" s="174"/>
      <c r="AD6" s="174"/>
    </row>
    <row r="7" spans="1:31" ht="15" customHeight="1" x14ac:dyDescent="0.2">
      <c r="A7" s="396" t="s">
        <v>21</v>
      </c>
      <c r="B7" s="397"/>
      <c r="C7" s="397"/>
      <c r="D7" s="397"/>
      <c r="E7" s="397"/>
      <c r="F7" s="397"/>
      <c r="G7" s="397"/>
      <c r="H7" s="397"/>
      <c r="I7" s="397"/>
      <c r="J7" s="397"/>
      <c r="K7" s="397"/>
      <c r="L7" s="397"/>
      <c r="M7" s="398" t="s">
        <v>22</v>
      </c>
      <c r="N7" s="399"/>
      <c r="AB7" s="174"/>
      <c r="AC7" s="174"/>
      <c r="AD7" s="174"/>
    </row>
    <row r="8" spans="1:31" ht="15" customHeight="1" x14ac:dyDescent="0.2">
      <c r="A8" s="344" t="s">
        <v>3</v>
      </c>
      <c r="B8" s="345"/>
      <c r="C8" s="345"/>
      <c r="D8" s="371" t="str">
        <f>IF(Overview!C6="","",MID(Overview!C6,1,35))</f>
        <v/>
      </c>
      <c r="E8" s="372"/>
      <c r="F8" s="372"/>
      <c r="G8" s="372"/>
      <c r="H8" s="373"/>
      <c r="I8" s="222" t="s">
        <v>5</v>
      </c>
      <c r="J8" s="223"/>
      <c r="K8" s="223"/>
      <c r="L8" s="224"/>
      <c r="M8" s="400" t="str">
        <f>IF(Overview!C7="","",Overview!C7)</f>
        <v/>
      </c>
      <c r="N8" s="401"/>
      <c r="AB8" s="174"/>
      <c r="AD8" s="174"/>
    </row>
    <row r="9" spans="1:31" ht="15" customHeight="1" x14ac:dyDescent="0.2">
      <c r="A9" s="344" t="s">
        <v>6</v>
      </c>
      <c r="B9" s="345"/>
      <c r="C9" s="345"/>
      <c r="D9" s="371" t="str">
        <f>IF(VLOOKUP(N1,Overview!A11:B40,2,0)="","",MID(VLOOKUP(N1,Overview!A11:B40,2,0),1,35))</f>
        <v/>
      </c>
      <c r="E9" s="372"/>
      <c r="F9" s="372"/>
      <c r="G9" s="372"/>
      <c r="H9" s="373"/>
      <c r="I9" s="222" t="s">
        <v>7</v>
      </c>
      <c r="J9" s="223"/>
      <c r="K9" s="223"/>
      <c r="L9" s="224"/>
      <c r="M9" s="214" t="str">
        <f>IF(VLOOKUP(N1,Overview!A11:C40,3,0)="","",(VLOOKUP(N1,Overview!A11:C40,3,0)))</f>
        <v/>
      </c>
      <c r="N9" s="215"/>
    </row>
    <row r="10" spans="1:31" ht="15" customHeight="1" x14ac:dyDescent="0.2">
      <c r="A10" s="344" t="s">
        <v>8</v>
      </c>
      <c r="B10" s="345"/>
      <c r="C10" s="345"/>
      <c r="D10" s="371" t="str">
        <f>IF(VLOOKUP(N1,Overview!A11:D40,4,0)="","",MID(VLOOKUP(N1,Overview!A11:D40,4,0),1,35))</f>
        <v/>
      </c>
      <c r="E10" s="372"/>
      <c r="F10" s="372"/>
      <c r="G10" s="372"/>
      <c r="H10" s="373"/>
      <c r="I10" s="222" t="s">
        <v>4</v>
      </c>
      <c r="J10" s="223"/>
      <c r="K10" s="223"/>
      <c r="L10" s="224"/>
      <c r="M10" s="214" t="str">
        <f>IF(Overview!I6="","",Overview!I6)</f>
        <v/>
      </c>
      <c r="N10" s="215"/>
    </row>
    <row r="11" spans="1:31" ht="15" customHeight="1" x14ac:dyDescent="0.2">
      <c r="A11" s="60"/>
      <c r="B11" s="6"/>
      <c r="C11" s="6"/>
      <c r="D11" s="6"/>
      <c r="E11" s="6"/>
      <c r="F11" s="6"/>
      <c r="G11" s="7"/>
      <c r="H11" s="7"/>
      <c r="I11" s="7"/>
      <c r="J11" s="8"/>
      <c r="K11" s="8"/>
      <c r="L11" s="8"/>
      <c r="M11" s="8"/>
      <c r="N11" s="61"/>
    </row>
    <row r="12" spans="1:31" ht="15" customHeight="1" x14ac:dyDescent="0.2">
      <c r="A12" s="351" t="s">
        <v>23</v>
      </c>
      <c r="B12" s="352"/>
      <c r="C12" s="352"/>
      <c r="D12" s="352"/>
      <c r="E12" s="352"/>
      <c r="F12" s="352"/>
      <c r="G12" s="352"/>
      <c r="H12" s="352"/>
      <c r="I12" s="352"/>
      <c r="J12" s="352"/>
      <c r="K12" s="352"/>
      <c r="L12" s="352"/>
      <c r="M12" s="352"/>
      <c r="N12" s="353"/>
    </row>
    <row r="13" spans="1:31" ht="15" customHeight="1" x14ac:dyDescent="0.2">
      <c r="A13" s="354"/>
      <c r="B13" s="355"/>
      <c r="C13" s="355"/>
      <c r="D13" s="355"/>
      <c r="E13" s="355"/>
      <c r="F13" s="355"/>
      <c r="G13" s="355"/>
      <c r="H13" s="355"/>
      <c r="I13" s="355"/>
      <c r="J13" s="355"/>
      <c r="K13" s="355"/>
      <c r="L13" s="355"/>
      <c r="M13" s="355"/>
      <c r="N13" s="356"/>
    </row>
    <row r="14" spans="1:31" ht="15" customHeight="1" x14ac:dyDescent="0.2">
      <c r="A14" s="357" t="s">
        <v>24</v>
      </c>
      <c r="B14" s="358"/>
      <c r="C14" s="358"/>
      <c r="D14" s="358"/>
      <c r="E14" s="358"/>
      <c r="F14" s="358"/>
      <c r="G14" s="358"/>
      <c r="H14" s="358"/>
      <c r="I14" s="358"/>
      <c r="J14" s="358"/>
      <c r="K14" s="358"/>
      <c r="L14" s="358"/>
      <c r="M14" s="358"/>
      <c r="N14" s="359"/>
    </row>
    <row r="15" spans="1:31" ht="15" customHeight="1" x14ac:dyDescent="0.2">
      <c r="A15" s="62"/>
      <c r="B15" s="41"/>
      <c r="C15" s="41"/>
      <c r="D15" s="41"/>
      <c r="E15" s="41"/>
      <c r="F15" s="41"/>
      <c r="G15" s="41"/>
      <c r="H15" s="41"/>
      <c r="I15" s="41"/>
      <c r="J15" s="41"/>
      <c r="K15" s="41"/>
      <c r="L15" s="41"/>
      <c r="M15" s="41"/>
      <c r="N15" s="63"/>
    </row>
    <row r="16" spans="1:31" ht="15" customHeight="1" x14ac:dyDescent="0.2">
      <c r="A16" s="360" t="s">
        <v>25</v>
      </c>
      <c r="B16" s="361"/>
      <c r="C16" s="361"/>
      <c r="D16" s="362" t="s">
        <v>26</v>
      </c>
      <c r="E16" s="362"/>
      <c r="F16" s="81" t="s">
        <v>27</v>
      </c>
      <c r="G16" s="82" t="s">
        <v>28</v>
      </c>
      <c r="H16" s="36" t="s">
        <v>29</v>
      </c>
      <c r="N16" s="64"/>
      <c r="AB16" s="94" t="s">
        <v>30</v>
      </c>
      <c r="AC16" s="175"/>
      <c r="AD16" s="94" t="s">
        <v>31</v>
      </c>
    </row>
    <row r="17" spans="1:32" ht="15" customHeight="1" x14ac:dyDescent="0.25">
      <c r="A17" s="363" t="s">
        <v>32</v>
      </c>
      <c r="B17" s="364"/>
      <c r="C17" s="365"/>
      <c r="D17" s="131" t="str">
        <f>AB61</f>
        <v/>
      </c>
      <c r="E17" s="132" t="str">
        <f>AD62</f>
        <v/>
      </c>
      <c r="F17" s="133" t="str">
        <f>AD61</f>
        <v/>
      </c>
      <c r="G17" s="134" t="str">
        <f>AE61</f>
        <v/>
      </c>
      <c r="H17" s="135" t="str">
        <f>AF61</f>
        <v/>
      </c>
      <c r="N17" s="64"/>
      <c r="AB17" s="94" t="s">
        <v>33</v>
      </c>
      <c r="AC17" s="175"/>
    </row>
    <row r="18" spans="1:32" ht="15" customHeight="1" x14ac:dyDescent="0.25">
      <c r="A18" s="363" t="s">
        <v>34</v>
      </c>
      <c r="B18" s="364"/>
      <c r="C18" s="365"/>
      <c r="D18" s="136" t="str">
        <f>AB80</f>
        <v/>
      </c>
      <c r="E18" s="137" t="str">
        <f>AD81</f>
        <v/>
      </c>
      <c r="F18" s="138" t="str">
        <f>AD80</f>
        <v/>
      </c>
      <c r="G18" s="139" t="str">
        <f>AE80</f>
        <v/>
      </c>
      <c r="H18" s="140" t="str">
        <f>AF80</f>
        <v/>
      </c>
      <c r="I18" s="3"/>
      <c r="J18" s="42"/>
      <c r="K18" s="42"/>
      <c r="L18" s="42"/>
      <c r="M18" s="42"/>
      <c r="N18" s="65"/>
      <c r="AB18" s="94">
        <f>AB50+AB52</f>
        <v>0</v>
      </c>
      <c r="AC18" s="175"/>
      <c r="AD18" s="94">
        <f>AD50</f>
        <v>0</v>
      </c>
      <c r="AE18" s="94">
        <f>AE50</f>
        <v>0</v>
      </c>
      <c r="AF18" s="94">
        <f>AF50</f>
        <v>0</v>
      </c>
    </row>
    <row r="19" spans="1:32" ht="30" customHeight="1" x14ac:dyDescent="0.2">
      <c r="A19" s="366" t="s">
        <v>35</v>
      </c>
      <c r="B19" s="367"/>
      <c r="C19" s="368"/>
      <c r="D19" s="141" t="str">
        <f>AB83</f>
        <v/>
      </c>
      <c r="E19" s="142" t="str">
        <f>AC83</f>
        <v/>
      </c>
      <c r="F19" s="143" t="str">
        <f>AD83</f>
        <v/>
      </c>
      <c r="G19" s="144" t="str">
        <f>AE83</f>
        <v/>
      </c>
      <c r="H19" s="145" t="str">
        <f>AF83</f>
        <v/>
      </c>
      <c r="N19" s="64"/>
      <c r="AB19" s="94" t="str">
        <f>IF(AND(G57="",I57=""),"",AB18)</f>
        <v/>
      </c>
      <c r="AC19" s="175"/>
      <c r="AD19" s="94" t="str">
        <f>IF(L57="","",AD18)</f>
        <v/>
      </c>
      <c r="AE19" s="94" t="str">
        <f>IF(M57="","",AE18)</f>
        <v/>
      </c>
      <c r="AF19" s="94" t="str">
        <f>IF(N57="","",AF18)</f>
        <v/>
      </c>
    </row>
    <row r="20" spans="1:32" ht="15" customHeight="1" x14ac:dyDescent="0.2">
      <c r="A20" s="66"/>
      <c r="N20" s="64"/>
      <c r="AB20" s="94" t="s">
        <v>36</v>
      </c>
      <c r="AC20" s="175"/>
    </row>
    <row r="21" spans="1:32" ht="15" customHeight="1" x14ac:dyDescent="0.2">
      <c r="A21" s="67"/>
      <c r="B21" s="9"/>
      <c r="C21" s="10"/>
      <c r="D21" s="369" t="s">
        <v>26</v>
      </c>
      <c r="E21" s="370"/>
      <c r="F21" s="81" t="s">
        <v>27</v>
      </c>
      <c r="G21" s="82" t="s">
        <v>28</v>
      </c>
      <c r="H21" s="36" t="s">
        <v>29</v>
      </c>
      <c r="N21" s="64"/>
      <c r="AB21" s="94">
        <f>AB69+AB71</f>
        <v>0</v>
      </c>
      <c r="AC21" s="175"/>
      <c r="AD21" s="94">
        <f>AD69</f>
        <v>0</v>
      </c>
      <c r="AE21" s="94">
        <f>AE69</f>
        <v>0</v>
      </c>
      <c r="AF21" s="94">
        <f>AF69</f>
        <v>0</v>
      </c>
    </row>
    <row r="22" spans="1:32" ht="30" customHeight="1" x14ac:dyDescent="0.2">
      <c r="A22" s="346" t="s">
        <v>37</v>
      </c>
      <c r="B22" s="347"/>
      <c r="C22" s="348"/>
      <c r="D22" s="349" t="str">
        <f>AB25</f>
        <v/>
      </c>
      <c r="E22" s="350"/>
      <c r="F22" s="146" t="str">
        <f>AD25</f>
        <v/>
      </c>
      <c r="G22" s="147" t="str">
        <f>AE25</f>
        <v/>
      </c>
      <c r="H22" s="148" t="str">
        <f>AF25</f>
        <v/>
      </c>
      <c r="I22" s="43"/>
      <c r="J22" s="43"/>
      <c r="K22" s="43"/>
      <c r="L22" s="43"/>
      <c r="M22" s="43"/>
      <c r="N22" s="68"/>
      <c r="AB22" s="94" t="str">
        <f>IF(AND(G76="",I76=""),"",AB21)</f>
        <v/>
      </c>
      <c r="AC22" s="175"/>
      <c r="AD22" s="94" t="str">
        <f>IF(L76="","",AD21)</f>
        <v/>
      </c>
      <c r="AE22" s="94" t="str">
        <f>IF(M76="","",AE21)</f>
        <v/>
      </c>
      <c r="AF22" s="94" t="str">
        <f>IF(N76="","",AF21)</f>
        <v/>
      </c>
    </row>
    <row r="23" spans="1:32" ht="15" customHeight="1" x14ac:dyDescent="0.2">
      <c r="A23" s="69"/>
      <c r="G23" s="44"/>
      <c r="H23" s="44"/>
      <c r="I23" s="44"/>
      <c r="J23" s="44"/>
      <c r="K23" s="44"/>
      <c r="L23" s="44"/>
      <c r="M23" s="44"/>
      <c r="N23" s="70"/>
      <c r="AB23" s="94" t="s">
        <v>38</v>
      </c>
      <c r="AC23" s="175"/>
    </row>
    <row r="24" spans="1:32" ht="15" customHeight="1" x14ac:dyDescent="0.2">
      <c r="A24" s="71" t="s">
        <v>39</v>
      </c>
      <c r="B24" s="44"/>
      <c r="C24" s="44"/>
      <c r="D24" s="44"/>
      <c r="E24" s="44"/>
      <c r="F24" s="44"/>
      <c r="G24" s="44"/>
      <c r="H24" s="44"/>
      <c r="I24" s="44"/>
      <c r="J24" s="44"/>
      <c r="K24" s="44"/>
      <c r="L24" s="44"/>
      <c r="M24" s="44"/>
      <c r="N24" s="70"/>
      <c r="AB24" s="94">
        <f>AB18+AB21</f>
        <v>0</v>
      </c>
      <c r="AC24" s="175"/>
      <c r="AD24" s="94">
        <f>AD18+AD21</f>
        <v>0</v>
      </c>
      <c r="AE24" s="94">
        <f>AE18+AE21</f>
        <v>0</v>
      </c>
      <c r="AF24" s="94">
        <f>AF18+AF21</f>
        <v>0</v>
      </c>
    </row>
    <row r="25" spans="1:32" ht="15" customHeight="1" x14ac:dyDescent="0.2">
      <c r="A25" s="242"/>
      <c r="B25" s="243"/>
      <c r="C25" s="243"/>
      <c r="D25" s="243"/>
      <c r="E25" s="243"/>
      <c r="F25" s="243"/>
      <c r="G25" s="243"/>
      <c r="H25" s="243"/>
      <c r="I25" s="243"/>
      <c r="J25" s="243"/>
      <c r="K25" s="243"/>
      <c r="L25" s="243"/>
      <c r="M25" s="243"/>
      <c r="N25" s="244"/>
      <c r="AB25" s="94" t="str">
        <f>IF(OR(AB19="",AB22=""),"",AB24)</f>
        <v/>
      </c>
      <c r="AC25" s="175"/>
      <c r="AD25" s="94" t="str">
        <f>IF(OR(AD19="",AD22=""),"",AD24)</f>
        <v/>
      </c>
      <c r="AE25" s="94" t="str">
        <f>IF(OR(AE19="",AE22=""),"",AE24)</f>
        <v/>
      </c>
      <c r="AF25" s="94" t="str">
        <f>IF(OR(AF19="",AF22=""),"",AF24)</f>
        <v/>
      </c>
    </row>
    <row r="26" spans="1:32" ht="15" customHeight="1" x14ac:dyDescent="0.2">
      <c r="A26" s="245"/>
      <c r="B26" s="246"/>
      <c r="C26" s="246"/>
      <c r="D26" s="246"/>
      <c r="E26" s="246"/>
      <c r="F26" s="246"/>
      <c r="G26" s="246"/>
      <c r="H26" s="246"/>
      <c r="I26" s="246"/>
      <c r="J26" s="246"/>
      <c r="K26" s="246"/>
      <c r="L26" s="246"/>
      <c r="M26" s="246"/>
      <c r="N26" s="247"/>
      <c r="AC26" s="175"/>
    </row>
    <row r="27" spans="1:32" ht="15" customHeight="1" x14ac:dyDescent="0.2">
      <c r="A27" s="245"/>
      <c r="B27" s="246"/>
      <c r="C27" s="246"/>
      <c r="D27" s="246"/>
      <c r="E27" s="246"/>
      <c r="F27" s="246"/>
      <c r="G27" s="246"/>
      <c r="H27" s="246"/>
      <c r="I27" s="246"/>
      <c r="J27" s="246"/>
      <c r="K27" s="246"/>
      <c r="L27" s="246"/>
      <c r="M27" s="246"/>
      <c r="N27" s="247"/>
      <c r="AC27" s="175"/>
    </row>
    <row r="28" spans="1:32" ht="15" customHeight="1" x14ac:dyDescent="0.2">
      <c r="A28" s="245"/>
      <c r="B28" s="246"/>
      <c r="C28" s="246"/>
      <c r="D28" s="246"/>
      <c r="E28" s="246"/>
      <c r="F28" s="246"/>
      <c r="G28" s="246"/>
      <c r="H28" s="246"/>
      <c r="I28" s="246"/>
      <c r="J28" s="246"/>
      <c r="K28" s="246"/>
      <c r="L28" s="246"/>
      <c r="M28" s="246"/>
      <c r="N28" s="247"/>
      <c r="AC28" s="175"/>
    </row>
    <row r="29" spans="1:32" ht="15" customHeight="1" x14ac:dyDescent="0.2">
      <c r="A29" s="245"/>
      <c r="B29" s="246"/>
      <c r="C29" s="246"/>
      <c r="D29" s="246"/>
      <c r="E29" s="246"/>
      <c r="F29" s="246"/>
      <c r="G29" s="246"/>
      <c r="H29" s="246"/>
      <c r="I29" s="246"/>
      <c r="J29" s="246"/>
      <c r="K29" s="246"/>
      <c r="L29" s="246"/>
      <c r="M29" s="246"/>
      <c r="N29" s="247"/>
      <c r="AC29" s="175"/>
    </row>
    <row r="30" spans="1:32" ht="15" customHeight="1" x14ac:dyDescent="0.2">
      <c r="A30" s="245"/>
      <c r="B30" s="246"/>
      <c r="C30" s="246"/>
      <c r="D30" s="246"/>
      <c r="E30" s="246"/>
      <c r="F30" s="246"/>
      <c r="G30" s="246"/>
      <c r="H30" s="246"/>
      <c r="I30" s="246"/>
      <c r="J30" s="246"/>
      <c r="K30" s="246"/>
      <c r="L30" s="246"/>
      <c r="M30" s="246"/>
      <c r="N30" s="247"/>
      <c r="AC30" s="175"/>
    </row>
    <row r="31" spans="1:32" ht="15" customHeight="1" x14ac:dyDescent="0.2">
      <c r="A31" s="245"/>
      <c r="B31" s="246"/>
      <c r="C31" s="246"/>
      <c r="D31" s="246"/>
      <c r="E31" s="246"/>
      <c r="F31" s="246"/>
      <c r="G31" s="246"/>
      <c r="H31" s="246"/>
      <c r="I31" s="246"/>
      <c r="J31" s="246"/>
      <c r="K31" s="246"/>
      <c r="L31" s="246"/>
      <c r="M31" s="246"/>
      <c r="N31" s="247"/>
      <c r="AC31" s="175"/>
    </row>
    <row r="32" spans="1:32" ht="15" customHeight="1" x14ac:dyDescent="0.2">
      <c r="A32" s="248"/>
      <c r="B32" s="249"/>
      <c r="C32" s="249"/>
      <c r="D32" s="249"/>
      <c r="E32" s="249"/>
      <c r="F32" s="249"/>
      <c r="G32" s="249"/>
      <c r="H32" s="249"/>
      <c r="I32" s="249"/>
      <c r="J32" s="249"/>
      <c r="K32" s="249"/>
      <c r="L32" s="249"/>
      <c r="M32" s="249"/>
      <c r="N32" s="250"/>
      <c r="AC32" s="175"/>
    </row>
    <row r="33" spans="1:29" ht="15" customHeight="1" x14ac:dyDescent="0.2">
      <c r="A33" s="66"/>
      <c r="N33" s="64"/>
      <c r="AC33" s="175"/>
    </row>
    <row r="34" spans="1:29" ht="15" customHeight="1" x14ac:dyDescent="0.2">
      <c r="A34" s="251" t="s">
        <v>40</v>
      </c>
      <c r="B34" s="252"/>
      <c r="C34" s="252"/>
      <c r="D34" s="252"/>
      <c r="E34" s="252"/>
      <c r="F34" s="252"/>
      <c r="G34" s="252"/>
      <c r="H34" s="252"/>
      <c r="I34" s="252"/>
      <c r="J34" s="252"/>
      <c r="K34" s="252"/>
      <c r="L34" s="252"/>
      <c r="M34" s="252"/>
      <c r="N34" s="253"/>
      <c r="AC34" s="175"/>
    </row>
    <row r="35" spans="1:29" ht="15" customHeight="1" x14ac:dyDescent="0.2">
      <c r="A35" s="254" t="s">
        <v>41</v>
      </c>
      <c r="B35" s="255"/>
      <c r="C35" s="255"/>
      <c r="D35" s="255"/>
      <c r="E35" s="255"/>
      <c r="F35" s="255"/>
      <c r="G35" s="255"/>
      <c r="H35" s="255"/>
      <c r="I35" s="255"/>
      <c r="J35" s="255"/>
      <c r="K35" s="255"/>
      <c r="L35" s="255"/>
      <c r="M35" s="255"/>
      <c r="N35" s="256"/>
      <c r="AC35" s="175"/>
    </row>
    <row r="36" spans="1:29" ht="15" customHeight="1" x14ac:dyDescent="0.2">
      <c r="A36" s="374" t="s">
        <v>42</v>
      </c>
      <c r="B36" s="375"/>
      <c r="C36" s="375"/>
      <c r="D36" s="375"/>
      <c r="E36" s="375"/>
      <c r="F36" s="375"/>
      <c r="G36" s="375"/>
      <c r="H36" s="375"/>
      <c r="I36" s="375"/>
      <c r="J36" s="375"/>
      <c r="K36" s="375"/>
      <c r="L36" s="375"/>
      <c r="M36" s="375"/>
      <c r="N36" s="376"/>
      <c r="AC36" s="175"/>
    </row>
    <row r="37" spans="1:29" ht="15" customHeight="1" x14ac:dyDescent="0.2">
      <c r="A37" s="374"/>
      <c r="B37" s="375"/>
      <c r="C37" s="375"/>
      <c r="D37" s="375"/>
      <c r="E37" s="375"/>
      <c r="F37" s="375"/>
      <c r="G37" s="375"/>
      <c r="H37" s="375"/>
      <c r="I37" s="375"/>
      <c r="J37" s="375"/>
      <c r="K37" s="375"/>
      <c r="L37" s="375"/>
      <c r="M37" s="375"/>
      <c r="N37" s="376"/>
      <c r="AC37" s="175"/>
    </row>
    <row r="38" spans="1:29" ht="15" customHeight="1" x14ac:dyDescent="0.2">
      <c r="A38" s="374"/>
      <c r="B38" s="375"/>
      <c r="C38" s="375"/>
      <c r="D38" s="375"/>
      <c r="E38" s="375"/>
      <c r="F38" s="375"/>
      <c r="G38" s="375"/>
      <c r="H38" s="375"/>
      <c r="I38" s="375"/>
      <c r="J38" s="375"/>
      <c r="K38" s="375"/>
      <c r="L38" s="375"/>
      <c r="M38" s="375"/>
      <c r="N38" s="376"/>
      <c r="AC38" s="175"/>
    </row>
    <row r="39" spans="1:29" ht="15" customHeight="1" x14ac:dyDescent="0.2">
      <c r="A39" s="377"/>
      <c r="B39" s="378"/>
      <c r="C39" s="378"/>
      <c r="D39" s="378"/>
      <c r="E39" s="378"/>
      <c r="F39" s="378"/>
      <c r="G39" s="378"/>
      <c r="H39" s="378"/>
      <c r="I39" s="378"/>
      <c r="J39" s="378"/>
      <c r="K39" s="378"/>
      <c r="L39" s="378"/>
      <c r="M39" s="378"/>
      <c r="N39" s="379"/>
      <c r="AC39" s="175"/>
    </row>
    <row r="40" spans="1:29" ht="15" customHeight="1" x14ac:dyDescent="0.2">
      <c r="A40" s="380" t="s">
        <v>43</v>
      </c>
      <c r="B40" s="381"/>
      <c r="C40" s="384"/>
      <c r="D40" s="385"/>
      <c r="E40" s="385"/>
      <c r="F40" s="385"/>
      <c r="G40" s="385"/>
      <c r="H40" s="385"/>
      <c r="I40" s="386"/>
      <c r="J40" s="216" t="s">
        <v>44</v>
      </c>
      <c r="K40" s="217"/>
      <c r="L40" s="338"/>
      <c r="M40" s="339"/>
      <c r="N40" s="340"/>
      <c r="AC40" s="175"/>
    </row>
    <row r="41" spans="1:29" ht="15" customHeight="1" x14ac:dyDescent="0.2">
      <c r="A41" s="382"/>
      <c r="B41" s="383"/>
      <c r="C41" s="387"/>
      <c r="D41" s="388"/>
      <c r="E41" s="388"/>
      <c r="F41" s="388"/>
      <c r="G41" s="388"/>
      <c r="H41" s="388"/>
      <c r="I41" s="389"/>
      <c r="J41" s="218"/>
      <c r="K41" s="219"/>
      <c r="L41" s="341"/>
      <c r="M41" s="342"/>
      <c r="N41" s="343"/>
      <c r="AC41" s="175"/>
    </row>
    <row r="42" spans="1:29" ht="15" customHeight="1" x14ac:dyDescent="0.2">
      <c r="A42" s="225" t="s">
        <v>45</v>
      </c>
      <c r="B42" s="226"/>
      <c r="C42" s="226"/>
      <c r="D42" s="226"/>
      <c r="E42" s="226"/>
      <c r="F42" s="226"/>
      <c r="G42" s="226"/>
      <c r="H42" s="226"/>
      <c r="I42" s="226"/>
      <c r="J42" s="226"/>
      <c r="K42" s="226"/>
      <c r="L42" s="226"/>
      <c r="M42" s="226"/>
      <c r="N42" s="227"/>
      <c r="AC42" s="175"/>
    </row>
    <row r="43" spans="1:29" ht="15" customHeight="1" x14ac:dyDescent="0.2">
      <c r="A43" s="228" t="s">
        <v>46</v>
      </c>
      <c r="B43" s="229"/>
      <c r="C43" s="229"/>
      <c r="D43" s="229"/>
      <c r="E43" s="229"/>
      <c r="F43" s="229"/>
      <c r="G43" s="229"/>
      <c r="H43" s="229"/>
      <c r="I43" s="229"/>
      <c r="J43" s="229"/>
      <c r="K43" s="229"/>
      <c r="L43" s="229"/>
      <c r="M43" s="229"/>
      <c r="N43" s="230"/>
      <c r="AC43" s="175"/>
    </row>
    <row r="44" spans="1:29" ht="15" customHeight="1" x14ac:dyDescent="0.2">
      <c r="A44" s="228"/>
      <c r="B44" s="229"/>
      <c r="C44" s="229"/>
      <c r="D44" s="229"/>
      <c r="E44" s="229"/>
      <c r="F44" s="229"/>
      <c r="G44" s="229"/>
      <c r="H44" s="229"/>
      <c r="I44" s="229"/>
      <c r="J44" s="229"/>
      <c r="K44" s="229"/>
      <c r="L44" s="229"/>
      <c r="M44" s="229"/>
      <c r="N44" s="230"/>
      <c r="AC44" s="175"/>
    </row>
    <row r="45" spans="1:29" ht="15" customHeight="1" x14ac:dyDescent="0.2">
      <c r="A45" s="228"/>
      <c r="B45" s="229"/>
      <c r="C45" s="229"/>
      <c r="D45" s="229"/>
      <c r="E45" s="229"/>
      <c r="F45" s="229"/>
      <c r="G45" s="229"/>
      <c r="H45" s="229"/>
      <c r="I45" s="229"/>
      <c r="J45" s="229"/>
      <c r="K45" s="229"/>
      <c r="L45" s="229"/>
      <c r="M45" s="229"/>
      <c r="N45" s="230"/>
      <c r="AC45" s="175"/>
    </row>
    <row r="46" spans="1:29" ht="15" customHeight="1" x14ac:dyDescent="0.2">
      <c r="A46" s="231" t="s">
        <v>43</v>
      </c>
      <c r="B46" s="232"/>
      <c r="C46" s="235"/>
      <c r="D46" s="235"/>
      <c r="E46" s="235"/>
      <c r="F46" s="235"/>
      <c r="G46" s="235"/>
      <c r="H46" s="235"/>
      <c r="I46" s="235"/>
      <c r="J46" s="220" t="s">
        <v>44</v>
      </c>
      <c r="K46" s="220"/>
      <c r="L46" s="237"/>
      <c r="M46" s="238"/>
      <c r="N46" s="239"/>
      <c r="AC46" s="175"/>
    </row>
    <row r="47" spans="1:29" ht="15" customHeight="1" thickBot="1" x14ac:dyDescent="0.25">
      <c r="A47" s="233"/>
      <c r="B47" s="234"/>
      <c r="C47" s="236"/>
      <c r="D47" s="236"/>
      <c r="E47" s="236"/>
      <c r="F47" s="236"/>
      <c r="G47" s="236"/>
      <c r="H47" s="236"/>
      <c r="I47" s="236"/>
      <c r="J47" s="221"/>
      <c r="K47" s="221"/>
      <c r="L47" s="240"/>
      <c r="M47" s="240"/>
      <c r="N47" s="241"/>
      <c r="AC47" s="175"/>
    </row>
    <row r="48" spans="1:29" ht="15" customHeight="1" thickBot="1" x14ac:dyDescent="0.25">
      <c r="A48" s="37"/>
      <c r="B48" s="37"/>
      <c r="C48" s="38"/>
      <c r="D48" s="38"/>
      <c r="E48" s="38"/>
      <c r="F48" s="38"/>
      <c r="G48" s="38"/>
      <c r="H48" s="38"/>
      <c r="I48" s="38"/>
      <c r="J48" s="39"/>
      <c r="K48" s="39"/>
      <c r="L48" s="40"/>
      <c r="M48" s="40"/>
      <c r="N48" s="40"/>
      <c r="AC48" s="175"/>
    </row>
    <row r="49" spans="1:32" ht="15" customHeight="1" thickTop="1" x14ac:dyDescent="0.2">
      <c r="A49" s="327" t="s">
        <v>47</v>
      </c>
      <c r="B49" s="328"/>
      <c r="C49" s="328"/>
      <c r="D49" s="328"/>
      <c r="E49" s="328"/>
      <c r="F49" s="328"/>
      <c r="G49" s="328"/>
      <c r="H49" s="328"/>
      <c r="I49" s="328"/>
      <c r="J49" s="328"/>
      <c r="K49" s="328"/>
      <c r="L49" s="328"/>
      <c r="M49" s="328"/>
      <c r="N49" s="329"/>
      <c r="AB49" s="94" t="s">
        <v>48</v>
      </c>
      <c r="AC49" s="175"/>
    </row>
    <row r="50" spans="1:32" ht="30" customHeight="1" x14ac:dyDescent="0.2">
      <c r="A50" s="330" t="s">
        <v>49</v>
      </c>
      <c r="B50" s="288"/>
      <c r="C50" s="289"/>
      <c r="D50" s="290"/>
      <c r="E50" s="290"/>
      <c r="F50" s="290"/>
      <c r="G50" s="290"/>
      <c r="H50" s="290"/>
      <c r="I50" s="290"/>
      <c r="J50" s="290"/>
      <c r="K50" s="290"/>
      <c r="L50" s="290"/>
      <c r="M50" s="290"/>
      <c r="N50" s="331"/>
      <c r="AB50" s="94">
        <f>G57/1440</f>
        <v>0</v>
      </c>
      <c r="AC50" s="175"/>
      <c r="AD50" s="94">
        <f>L57/60</f>
        <v>0</v>
      </c>
      <c r="AE50" s="94">
        <f>M57/60</f>
        <v>0</v>
      </c>
      <c r="AF50" s="94">
        <f>N57/60</f>
        <v>0</v>
      </c>
    </row>
    <row r="51" spans="1:32" ht="30" customHeight="1" x14ac:dyDescent="0.2">
      <c r="A51" s="330" t="s">
        <v>50</v>
      </c>
      <c r="B51" s="288"/>
      <c r="C51" s="289"/>
      <c r="D51" s="290"/>
      <c r="E51" s="290"/>
      <c r="F51" s="290"/>
      <c r="G51" s="290"/>
      <c r="H51" s="290"/>
      <c r="I51" s="290"/>
      <c r="J51" s="290"/>
      <c r="K51" s="290"/>
      <c r="L51" s="290"/>
      <c r="M51" s="290"/>
      <c r="N51" s="331"/>
      <c r="AB51" s="94" t="s">
        <v>51</v>
      </c>
      <c r="AC51" s="175"/>
    </row>
    <row r="52" spans="1:32" ht="30" customHeight="1" x14ac:dyDescent="0.2">
      <c r="A52" s="330" t="s">
        <v>52</v>
      </c>
      <c r="B52" s="288"/>
      <c r="C52" s="289"/>
      <c r="D52" s="290"/>
      <c r="E52" s="290"/>
      <c r="F52" s="290"/>
      <c r="G52" s="290"/>
      <c r="H52" s="290"/>
      <c r="I52" s="290"/>
      <c r="J52" s="290"/>
      <c r="K52" s="290"/>
      <c r="L52" s="290"/>
      <c r="M52" s="290"/>
      <c r="N52" s="331"/>
      <c r="AB52" s="94">
        <f>I57/1440/60</f>
        <v>0</v>
      </c>
      <c r="AC52" s="175"/>
    </row>
    <row r="53" spans="1:32" ht="15" customHeight="1" x14ac:dyDescent="0.2">
      <c r="A53" s="332" t="s">
        <v>53</v>
      </c>
      <c r="B53" s="297"/>
      <c r="C53" s="298" t="s">
        <v>54</v>
      </c>
      <c r="D53" s="299"/>
      <c r="E53" s="299"/>
      <c r="F53" s="299"/>
      <c r="G53" s="299"/>
      <c r="H53" s="299"/>
      <c r="I53" s="299"/>
      <c r="J53" s="299"/>
      <c r="K53" s="299"/>
      <c r="L53" s="299"/>
      <c r="M53" s="333"/>
      <c r="N53" s="45"/>
      <c r="AC53" s="175"/>
    </row>
    <row r="54" spans="1:32" ht="15" customHeight="1" x14ac:dyDescent="0.2">
      <c r="A54" s="330" t="s">
        <v>55</v>
      </c>
      <c r="B54" s="288"/>
      <c r="C54" s="334" t="s">
        <v>54</v>
      </c>
      <c r="D54" s="335"/>
      <c r="E54" s="335"/>
      <c r="F54" s="335"/>
      <c r="G54" s="335"/>
      <c r="H54" s="335"/>
      <c r="I54" s="335"/>
      <c r="J54" s="335"/>
      <c r="K54" s="335"/>
      <c r="L54" s="335"/>
      <c r="M54" s="335"/>
      <c r="N54" s="46"/>
      <c r="AB54" s="94" t="s">
        <v>56</v>
      </c>
      <c r="AC54" s="175"/>
    </row>
    <row r="55" spans="1:32" ht="15" customHeight="1" x14ac:dyDescent="0.2">
      <c r="A55" s="47"/>
      <c r="B55" s="48"/>
      <c r="C55" s="48"/>
      <c r="D55" s="48"/>
      <c r="E55" s="48"/>
      <c r="F55" s="48"/>
      <c r="G55" s="48"/>
      <c r="H55" s="48"/>
      <c r="I55" s="49"/>
      <c r="J55" s="50"/>
      <c r="K55" s="50"/>
      <c r="L55" s="51"/>
      <c r="M55" s="51"/>
      <c r="N55" s="52"/>
      <c r="AB55" s="94">
        <f>IF(C58="Select",6,IF(C58="Pre-difficulty Level 1 (Less Difficult)",0,IF(C58="Difficulty Level 1 (Less Difficult)",1,IF(C58="Difficulty Level 2 (Less Difficult)",2,IF(C58="Difficulty Level 3 (Less Difficult)",3,IF(C58="Difficulty Level 4 (Standard)",4,IF(C58="Difficulty Level 5+ (More Difficult)",5,"")))))))</f>
        <v>6</v>
      </c>
      <c r="AC55" s="175">
        <f>IF(AF55&lt;6,AF55,IF(AE55&lt;6,AE55,IF(AD55&lt;6,AD55,6)))</f>
        <v>6</v>
      </c>
      <c r="AD55" s="94">
        <f>IF(L58="",6,IF(L58="Pre",0,IF(L58=1,1,IF(L58=2,2,IF(L58=3,3,IF(L58=4,4,IF(L58="5+",5,"")))))))</f>
        <v>6</v>
      </c>
      <c r="AE55" s="94">
        <f>IF(M58="",6,IF(M58="Pre",0,IF(M58=1,1,IF(M58=2,2,IF(M58=3,3,IF(M58=4,4,IF(M58="5+",5,"")))))))</f>
        <v>6</v>
      </c>
      <c r="AF55" s="94">
        <f>IF(N58="",6,IF(N58="Pre",0,IF(N58=1,1,IF(N58=2,2,IF(N58=3,3,IF(N58=4,4,IF(N58="5+",5,"")))))))</f>
        <v>6</v>
      </c>
    </row>
    <row r="56" spans="1:32" ht="15" customHeight="1" x14ac:dyDescent="0.2">
      <c r="A56" s="336" t="s">
        <v>57</v>
      </c>
      <c r="B56" s="337"/>
      <c r="C56" s="337"/>
      <c r="D56" s="337"/>
      <c r="E56" s="337"/>
      <c r="F56" s="337"/>
      <c r="G56" s="337"/>
      <c r="H56" s="337"/>
      <c r="I56" s="337"/>
      <c r="J56" s="302" t="s">
        <v>11</v>
      </c>
      <c r="K56" s="302"/>
      <c r="L56" s="85" t="s">
        <v>27</v>
      </c>
      <c r="M56" s="85" t="s">
        <v>28</v>
      </c>
      <c r="N56" s="86" t="s">
        <v>29</v>
      </c>
      <c r="AB56" s="94" t="s">
        <v>58</v>
      </c>
      <c r="AC56" s="175"/>
    </row>
    <row r="57" spans="1:32" ht="15" customHeight="1" x14ac:dyDescent="0.2">
      <c r="A57" s="319" t="s">
        <v>59</v>
      </c>
      <c r="B57" s="283"/>
      <c r="C57" s="11"/>
      <c r="D57" s="11"/>
      <c r="E57" s="11"/>
      <c r="F57" s="12" t="s">
        <v>60</v>
      </c>
      <c r="G57" s="22"/>
      <c r="H57" s="13" t="s">
        <v>61</v>
      </c>
      <c r="I57" s="23"/>
      <c r="J57" s="26"/>
      <c r="K57" s="83"/>
      <c r="L57" s="183"/>
      <c r="M57" s="184"/>
      <c r="N57" s="185"/>
      <c r="AB57" s="94">
        <f>SUM(AB63+I61+I62)</f>
        <v>0</v>
      </c>
      <c r="AC57" s="175">
        <f>SUM(K60:K62)</f>
        <v>0</v>
      </c>
      <c r="AD57" s="94">
        <f>SUM(L60:L62)</f>
        <v>0</v>
      </c>
      <c r="AE57" s="94">
        <f>SUM(M60:M62)</f>
        <v>0</v>
      </c>
      <c r="AF57" s="94">
        <f>SUM(N60:N62)</f>
        <v>0</v>
      </c>
    </row>
    <row r="58" spans="1:32" ht="15" customHeight="1" x14ac:dyDescent="0.2">
      <c r="A58" s="319" t="s">
        <v>62</v>
      </c>
      <c r="B58" s="320"/>
      <c r="C58" s="321" t="s">
        <v>54</v>
      </c>
      <c r="D58" s="322"/>
      <c r="E58" s="322"/>
      <c r="F58" s="322"/>
      <c r="G58" s="322"/>
      <c r="H58" s="322"/>
      <c r="I58" s="323"/>
      <c r="J58" s="26"/>
      <c r="K58" s="171" t="str">
        <f>IF(AC55=6,"",IF(AB55=AC55,"",IF(AC55=5,"5+",IF(AC55=4,AC55,IF(AC55=3,AC55,IF(AC55=2,AC55,IF(AC55=1,AC55,IF(AC55=0,"Pre",""))))))))</f>
        <v/>
      </c>
      <c r="L58" s="90"/>
      <c r="M58" s="91"/>
      <c r="N58" s="92"/>
      <c r="AB58" s="94" t="s">
        <v>63</v>
      </c>
      <c r="AC58" s="175"/>
    </row>
    <row r="59" spans="1:32" ht="60" customHeight="1" x14ac:dyDescent="0.2">
      <c r="A59" s="324" t="s">
        <v>64</v>
      </c>
      <c r="B59" s="325"/>
      <c r="C59" s="211"/>
      <c r="D59" s="212"/>
      <c r="E59" s="212"/>
      <c r="F59" s="212"/>
      <c r="G59" s="212"/>
      <c r="H59" s="212"/>
      <c r="I59" s="213"/>
      <c r="J59" s="27"/>
      <c r="K59" s="84"/>
      <c r="L59" s="16"/>
      <c r="M59" s="14"/>
      <c r="N59" s="53"/>
      <c r="P59" s="2" t="s">
        <v>65</v>
      </c>
      <c r="AB59" s="94" t="str">
        <f>IF(I60="","",IF(I61="","",IF(I62="","",IF(AB57&gt;-1,AB57,""))))</f>
        <v/>
      </c>
      <c r="AC59" s="175" t="str">
        <f>IF(K60="","",IF(K61="","",IF(K62="","",IF(AC57&gt;-1,AC57,""))))</f>
        <v/>
      </c>
      <c r="AD59" s="94" t="str">
        <f>IF(L60="","",IF(L61="","",IF(L62="","",IF(AD57&gt;-1,AD57,""))))</f>
        <v/>
      </c>
      <c r="AE59" s="94" t="str">
        <f>IF(M60="","",IF(M61="","",IF(M62="","",IF(AE57&gt;-1,AE57,""))))</f>
        <v/>
      </c>
      <c r="AF59" s="94" t="str">
        <f>IF(N60="","",IF(N61="","",IF(N62="","",IF(AF57&gt;-1,AF57,""))))</f>
        <v/>
      </c>
    </row>
    <row r="60" spans="1:32" ht="85" customHeight="1" x14ac:dyDescent="0.2">
      <c r="A60" s="326" t="str">
        <f>IF(C58="Select",Pulldown!D5,IF(C58="Pre-difficulty Level 1 (Less Difficult)",Pulldown!D2,IF(C58="Difficulty Level 1 (Less Difficult)",Pulldown!D3,IF(C58="Difficulty Level 2 (Less Difficult)",Pulldown!D4,Pulldown!D5))))</f>
        <v xml:space="preserve">Grid 1: Technical control - Technique </v>
      </c>
      <c r="B60" s="281"/>
      <c r="C60" s="305"/>
      <c r="D60" s="306"/>
      <c r="E60" s="306"/>
      <c r="F60" s="306"/>
      <c r="G60" s="306"/>
      <c r="H60" s="307"/>
      <c r="I60" s="24"/>
      <c r="J60" s="28" t="s">
        <v>66</v>
      </c>
      <c r="K60" s="151" t="str">
        <f>IF(AND(AC55=6,I60=AB63),"",IF(AB55&lt;&gt;AC55,AC63,IF(I60=AC63,"",AC63)))</f>
        <v/>
      </c>
      <c r="L60" s="152"/>
      <c r="M60" s="153"/>
      <c r="N60" s="154"/>
      <c r="P60" s="257"/>
      <c r="Q60" s="258"/>
      <c r="R60" s="258"/>
      <c r="S60" s="259"/>
      <c r="AB60" s="94" t="s">
        <v>67</v>
      </c>
      <c r="AC60" s="175"/>
    </row>
    <row r="61" spans="1:32" ht="85" customHeight="1" x14ac:dyDescent="0.2">
      <c r="A61" s="303" t="s">
        <v>68</v>
      </c>
      <c r="B61" s="304"/>
      <c r="C61" s="305"/>
      <c r="D61" s="306"/>
      <c r="E61" s="306"/>
      <c r="F61" s="306"/>
      <c r="G61" s="306"/>
      <c r="H61" s="307"/>
      <c r="I61" s="24"/>
      <c r="J61" s="29" t="s">
        <v>66</v>
      </c>
      <c r="K61" s="151" t="str">
        <f>IF(AC55=6,"",IF(AB55=AC55,"",I61))</f>
        <v/>
      </c>
      <c r="L61" s="152"/>
      <c r="M61" s="153"/>
      <c r="N61" s="154"/>
      <c r="P61" s="260"/>
      <c r="Q61" s="261"/>
      <c r="R61" s="261"/>
      <c r="S61" s="262"/>
      <c r="T61" s="5"/>
      <c r="AB61" s="94" t="str">
        <f>IF(AB59="","",IF(AB55=6,"",IF(AB59=0,0,IF(AB55&lt;4,VLOOKUP(AB59,'Levels Grid'!A:D,1,0),IF(AB55=4,VLOOKUP(AB59,'Levels Grid'!A:D,3,0),IF(AB55=5,VLOOKUP(AB59,'Levels Grid'!A:D,4,0),))))))</f>
        <v/>
      </c>
      <c r="AC61" s="175" t="str">
        <f>IF(AC59="","",IF(AC55=6,"",IF(AC59=0,0,IF(AC55&lt;4,VLOOKUP(AC59,'Levels Grid'!A:D,1,0),IF(AC55=4,VLOOKUP(AC59,'Levels Grid'!A:D,3,0),IF(AC55=5,VLOOKUP(AC59,'Levels Grid'!A:D,4,0),))))))</f>
        <v/>
      </c>
      <c r="AD61" s="94" t="str">
        <f>IF(AD59="","",IF(AD55=6,"",IF(AD59=0,0,IF(AD55&lt;4,VLOOKUP(AD59,'Levels Grid'!A:D,1,0),IF(AD55=4,VLOOKUP(AD59,'Levels Grid'!A:D,3,0),IF(AD55=5,VLOOKUP(AD59,'Levels Grid'!A:D,4,0),))))))</f>
        <v/>
      </c>
      <c r="AE61" s="94" t="str">
        <f>IF(AE59="","",IF(AE55=6,"",IF(AE59=0,0,IF(AE55&lt;4,VLOOKUP(AE59,'Levels Grid'!A:D,1,0),IF(AE55=4,VLOOKUP(AE59,'Levels Grid'!A:D,3,0),IF(AE55=5,VLOOKUP(AE59,'Levels Grid'!A:D,4,0),))))))</f>
        <v/>
      </c>
      <c r="AF61" s="94" t="str">
        <f>IF(AF59="","",IF(AF55=6,"",IF(AF59=0,0,IF(AF55&lt;4,VLOOKUP(AF59,'Levels Grid'!A:D,1,0),IF(AF55=4,VLOOKUP(AF59,'Levels Grid'!A:D,3,0),IF(AF55=5,VLOOKUP(AF59,'Levels Grid'!A:D,4,0),))))))</f>
        <v/>
      </c>
    </row>
    <row r="62" spans="1:32" ht="85" customHeight="1" x14ac:dyDescent="0.2">
      <c r="A62" s="303" t="s">
        <v>69</v>
      </c>
      <c r="B62" s="304"/>
      <c r="C62" s="305"/>
      <c r="D62" s="306"/>
      <c r="E62" s="306"/>
      <c r="F62" s="306"/>
      <c r="G62" s="306"/>
      <c r="H62" s="307"/>
      <c r="I62" s="24"/>
      <c r="J62" s="29" t="s">
        <v>66</v>
      </c>
      <c r="K62" s="151" t="str">
        <f>IF(AC55=6,"",IF(AB55=AC55,"",I62))</f>
        <v/>
      </c>
      <c r="L62" s="152"/>
      <c r="M62" s="153"/>
      <c r="N62" s="154"/>
      <c r="P62" s="260"/>
      <c r="Q62" s="261"/>
      <c r="R62" s="261"/>
      <c r="S62" s="262"/>
      <c r="AA62" s="175"/>
      <c r="AB62" s="175" t="s">
        <v>70</v>
      </c>
      <c r="AC62" s="175" t="s">
        <v>70</v>
      </c>
      <c r="AD62" s="179" t="str">
        <f>IF(AC61&lt;&gt;"",AC61,IF(AC80&lt;&gt;"",AB61,AC61))</f>
        <v/>
      </c>
      <c r="AE62" s="94" t="s">
        <v>71</v>
      </c>
    </row>
    <row r="63" spans="1:32" ht="15" customHeight="1" x14ac:dyDescent="0.2">
      <c r="A63" s="308" t="s">
        <v>72</v>
      </c>
      <c r="B63" s="309"/>
      <c r="C63" s="309"/>
      <c r="D63" s="309"/>
      <c r="E63" s="309"/>
      <c r="F63" s="309"/>
      <c r="G63" s="309"/>
      <c r="H63" s="310"/>
      <c r="I63" s="149" t="str">
        <f>AB59</f>
        <v/>
      </c>
      <c r="J63" s="29" t="s">
        <v>73</v>
      </c>
      <c r="K63" s="155" t="str">
        <f>AC59</f>
        <v/>
      </c>
      <c r="L63" s="156" t="str">
        <f>AD59</f>
        <v/>
      </c>
      <c r="M63" s="157" t="str">
        <f>AE59</f>
        <v/>
      </c>
      <c r="N63" s="158" t="str">
        <f>AF59</f>
        <v/>
      </c>
      <c r="P63" s="260"/>
      <c r="Q63" s="261"/>
      <c r="R63" s="261"/>
      <c r="S63" s="262"/>
      <c r="AA63" s="175"/>
      <c r="AB63" s="175">
        <f>IF(AB55=6,I60,IF(AB55&gt;2,I60,IF(AB55=2,AB64,IF(AB55=1,AB65,IF(AB55=0,AB66,"")))))</f>
        <v>0</v>
      </c>
      <c r="AC63" s="175">
        <f>IF(AC55=6,AB63,IF(AC55&gt;AB55,AB63,IF(AC55&gt;2,AB66,IF(AC55=2,AC64,IF(AC55=1,AC65,IF(AC55=0,AC66,""))))))</f>
        <v>0</v>
      </c>
    </row>
    <row r="64" spans="1:32" ht="30" customHeight="1" x14ac:dyDescent="0.2">
      <c r="A64" s="311" t="s">
        <v>74</v>
      </c>
      <c r="B64" s="312"/>
      <c r="C64" s="312"/>
      <c r="D64" s="312"/>
      <c r="E64" s="312"/>
      <c r="F64" s="312"/>
      <c r="G64" s="312"/>
      <c r="H64" s="313"/>
      <c r="I64" s="150" t="str">
        <f>AB61</f>
        <v/>
      </c>
      <c r="J64" s="29" t="s">
        <v>75</v>
      </c>
      <c r="K64" s="159" t="str">
        <f>AC61</f>
        <v/>
      </c>
      <c r="L64" s="160" t="str">
        <f>AD61</f>
        <v/>
      </c>
      <c r="M64" s="161" t="str">
        <f>AE61</f>
        <v/>
      </c>
      <c r="N64" s="162" t="str">
        <f>AF61</f>
        <v/>
      </c>
      <c r="P64" s="260"/>
      <c r="Q64" s="261"/>
      <c r="R64" s="261"/>
      <c r="S64" s="262"/>
      <c r="AA64" s="175" t="s">
        <v>76</v>
      </c>
      <c r="AB64" s="175">
        <f>IF(AND(AB55=2,I60&gt;5),6,I60)</f>
        <v>0</v>
      </c>
      <c r="AC64" s="175">
        <f>IF(AND(AC55=2,I60&gt;5),6,I60)</f>
        <v>0</v>
      </c>
    </row>
    <row r="65" spans="1:32" ht="15" customHeight="1" x14ac:dyDescent="0.2">
      <c r="A65" s="54" t="s">
        <v>77</v>
      </c>
      <c r="B65" s="55"/>
      <c r="C65" s="56"/>
      <c r="D65" s="56"/>
      <c r="E65" s="56"/>
      <c r="F65" s="56"/>
      <c r="G65" s="57" t="s">
        <v>78</v>
      </c>
      <c r="H65" s="58"/>
      <c r="I65" s="58"/>
      <c r="J65" s="58"/>
      <c r="K65" s="58"/>
      <c r="L65" s="58"/>
      <c r="M65" s="58"/>
      <c r="N65" s="59"/>
      <c r="P65" s="260"/>
      <c r="Q65" s="261"/>
      <c r="R65" s="261"/>
      <c r="S65" s="262"/>
      <c r="AA65" s="175" t="s">
        <v>79</v>
      </c>
      <c r="AB65" s="175">
        <f>IF(AND(AB55=1,I60&gt;3),4,I60)</f>
        <v>0</v>
      </c>
      <c r="AC65" s="175">
        <f>IF(AND(AC55=1,I60&gt;3),4,I60)</f>
        <v>0</v>
      </c>
    </row>
    <row r="66" spans="1:32" ht="165" customHeight="1" thickBot="1" x14ac:dyDescent="0.25">
      <c r="A66" s="314"/>
      <c r="B66" s="315"/>
      <c r="C66" s="315"/>
      <c r="D66" s="315"/>
      <c r="E66" s="315"/>
      <c r="F66" s="316"/>
      <c r="G66" s="317"/>
      <c r="H66" s="315"/>
      <c r="I66" s="315"/>
      <c r="J66" s="315"/>
      <c r="K66" s="315"/>
      <c r="L66" s="315"/>
      <c r="M66" s="315"/>
      <c r="N66" s="318"/>
      <c r="P66" s="263"/>
      <c r="Q66" s="264"/>
      <c r="R66" s="264"/>
      <c r="S66" s="265"/>
      <c r="AA66" s="175" t="s">
        <v>80</v>
      </c>
      <c r="AB66" s="175">
        <f>IF(AND(AB55=0,I60&gt;1),2,I60)</f>
        <v>0</v>
      </c>
      <c r="AC66" s="175">
        <f>IF(AND(AC55=0,I60&gt;1),2,I60)</f>
        <v>0</v>
      </c>
    </row>
    <row r="67" spans="1:32" ht="15" customHeight="1" thickTop="1" thickBot="1" x14ac:dyDescent="0.25">
      <c r="A67" s="187"/>
      <c r="B67" s="187"/>
      <c r="C67" s="187"/>
      <c r="D67" s="187"/>
      <c r="E67" s="187"/>
      <c r="F67" s="187"/>
      <c r="G67" s="187"/>
      <c r="H67" s="187"/>
      <c r="I67" s="187"/>
      <c r="J67" s="187"/>
      <c r="K67" s="187"/>
      <c r="L67" s="187"/>
      <c r="M67" s="187"/>
      <c r="N67" s="187"/>
      <c r="P67" s="30"/>
      <c r="Q67" s="30"/>
      <c r="R67" s="30"/>
      <c r="S67" s="30"/>
      <c r="AA67" s="175"/>
      <c r="AB67" s="175"/>
      <c r="AC67" s="175"/>
    </row>
    <row r="68" spans="1:32" ht="15" customHeight="1" x14ac:dyDescent="0.2">
      <c r="A68" s="284" t="s">
        <v>81</v>
      </c>
      <c r="B68" s="285"/>
      <c r="C68" s="285"/>
      <c r="D68" s="285"/>
      <c r="E68" s="285"/>
      <c r="F68" s="285"/>
      <c r="G68" s="285"/>
      <c r="H68" s="285"/>
      <c r="I68" s="285"/>
      <c r="J68" s="285"/>
      <c r="K68" s="285"/>
      <c r="L68" s="285"/>
      <c r="M68" s="285"/>
      <c r="N68" s="286"/>
      <c r="AB68" s="94" t="s">
        <v>48</v>
      </c>
      <c r="AC68" s="175"/>
    </row>
    <row r="69" spans="1:32" ht="30" customHeight="1" x14ac:dyDescent="0.2">
      <c r="A69" s="287" t="s">
        <v>49</v>
      </c>
      <c r="B69" s="288"/>
      <c r="C69" s="289"/>
      <c r="D69" s="290"/>
      <c r="E69" s="290"/>
      <c r="F69" s="290"/>
      <c r="G69" s="290"/>
      <c r="H69" s="290"/>
      <c r="I69" s="290"/>
      <c r="J69" s="290"/>
      <c r="K69" s="290"/>
      <c r="L69" s="290"/>
      <c r="M69" s="290"/>
      <c r="N69" s="291"/>
      <c r="AB69" s="94">
        <f>G76/1440</f>
        <v>0</v>
      </c>
      <c r="AC69" s="175"/>
      <c r="AD69" s="94">
        <f>L76/60</f>
        <v>0</v>
      </c>
      <c r="AE69" s="94">
        <f>M76/60</f>
        <v>0</v>
      </c>
      <c r="AF69" s="94">
        <f>N76/60</f>
        <v>0</v>
      </c>
    </row>
    <row r="70" spans="1:32" ht="30" customHeight="1" x14ac:dyDescent="0.2">
      <c r="A70" s="287" t="s">
        <v>50</v>
      </c>
      <c r="B70" s="288"/>
      <c r="C70" s="290"/>
      <c r="D70" s="290"/>
      <c r="E70" s="290"/>
      <c r="F70" s="290"/>
      <c r="G70" s="290"/>
      <c r="H70" s="290"/>
      <c r="I70" s="290"/>
      <c r="J70" s="290"/>
      <c r="K70" s="290"/>
      <c r="L70" s="290"/>
      <c r="M70" s="290"/>
      <c r="N70" s="291"/>
      <c r="AB70" s="94" t="s">
        <v>51</v>
      </c>
      <c r="AC70" s="175"/>
    </row>
    <row r="71" spans="1:32" ht="30" customHeight="1" x14ac:dyDescent="0.2">
      <c r="A71" s="287" t="s">
        <v>52</v>
      </c>
      <c r="B71" s="288"/>
      <c r="C71" s="289"/>
      <c r="D71" s="290"/>
      <c r="E71" s="292"/>
      <c r="F71" s="15" t="s">
        <v>82</v>
      </c>
      <c r="G71" s="293"/>
      <c r="H71" s="294"/>
      <c r="I71" s="294"/>
      <c r="J71" s="294"/>
      <c r="K71" s="294"/>
      <c r="L71" s="294"/>
      <c r="M71" s="294"/>
      <c r="N71" s="295"/>
      <c r="AB71" s="94">
        <f>I76/1440/60</f>
        <v>0</v>
      </c>
      <c r="AC71" s="175"/>
    </row>
    <row r="72" spans="1:32" ht="15" customHeight="1" x14ac:dyDescent="0.2">
      <c r="A72" s="296" t="s">
        <v>53</v>
      </c>
      <c r="B72" s="297"/>
      <c r="C72" s="298" t="s">
        <v>54</v>
      </c>
      <c r="D72" s="299"/>
      <c r="E72" s="299"/>
      <c r="F72" s="299"/>
      <c r="G72" s="299"/>
      <c r="H72" s="299"/>
      <c r="I72" s="299"/>
      <c r="J72" s="299"/>
      <c r="K72" s="299"/>
      <c r="L72" s="299"/>
      <c r="M72" s="299"/>
      <c r="N72" s="72"/>
      <c r="AC72" s="175"/>
    </row>
    <row r="73" spans="1:32" ht="15" customHeight="1" x14ac:dyDescent="0.2">
      <c r="A73" s="287" t="s">
        <v>55</v>
      </c>
      <c r="B73" s="288"/>
      <c r="C73" s="298" t="s">
        <v>54</v>
      </c>
      <c r="D73" s="299"/>
      <c r="E73" s="299"/>
      <c r="F73" s="299"/>
      <c r="G73" s="299"/>
      <c r="H73" s="299"/>
      <c r="I73" s="299"/>
      <c r="J73" s="299"/>
      <c r="K73" s="299"/>
      <c r="L73" s="299"/>
      <c r="M73" s="299"/>
      <c r="N73" s="73"/>
      <c r="AB73" s="94" t="s">
        <v>56</v>
      </c>
      <c r="AC73" s="175"/>
    </row>
    <row r="74" spans="1:32" ht="15" customHeight="1" x14ac:dyDescent="0.2">
      <c r="A74" s="66"/>
      <c r="I74" s="74"/>
      <c r="J74" s="74"/>
      <c r="K74" s="74"/>
      <c r="L74" s="74"/>
      <c r="M74" s="74"/>
      <c r="N74" s="75"/>
      <c r="AB74" s="94">
        <f>IF(C77="Select",6,IF(C77="Pre-difficulty Level 1 (Less Difficult)",0,IF(C77="Difficulty Level 1 (Less Difficult)",1,IF(C77="Difficulty Level 2 (Less Difficult)",2,IF(C77="Difficulty Level 3 (Less Difficult)",3,IF(C77="Difficulty Level 4 (Standard)",4,IF(C77="Difficulty Level 5+ (More Difficult)",5,"")))))))</f>
        <v>6</v>
      </c>
      <c r="AC74" s="175">
        <f>IF(AF74&lt;6,AF74,IF(AE74&lt;6,AE74,IF(AD74&lt;6,AD74,6)))</f>
        <v>6</v>
      </c>
      <c r="AD74" s="94">
        <f>IF(L77="",6,IF(L77="Pre",0,IF(L77=1,1,IF(L77=2,2,IF(L77=3,3,IF(L77=4,4,IF(L77="5+",5,"")))))))</f>
        <v>6</v>
      </c>
      <c r="AE74" s="94">
        <f>IF(M77="",6,IF(M77="Pre",0,IF(M77=1,1,IF(M77=2,2,IF(M77=3,3,IF(M77=4,4,IF(M77="5+",5,"")))))))</f>
        <v>6</v>
      </c>
      <c r="AF74" s="94">
        <f>IF(N77="",6,IF(N77="Pre",0,IF(N77=1,1,IF(N77=2,2,IF(N77=3,3,IF(N77=4,4,IF(N77="5+",5,"")))))))</f>
        <v>6</v>
      </c>
    </row>
    <row r="75" spans="1:32" ht="15" customHeight="1" x14ac:dyDescent="0.2">
      <c r="A75" s="300" t="s">
        <v>57</v>
      </c>
      <c r="B75" s="301"/>
      <c r="C75" s="301"/>
      <c r="D75" s="301"/>
      <c r="E75" s="301"/>
      <c r="F75" s="301"/>
      <c r="G75" s="301"/>
      <c r="H75" s="301"/>
      <c r="I75" s="301"/>
      <c r="J75" s="302" t="s">
        <v>11</v>
      </c>
      <c r="K75" s="302"/>
      <c r="L75" s="87" t="s">
        <v>27</v>
      </c>
      <c r="M75" s="87" t="s">
        <v>28</v>
      </c>
      <c r="N75" s="88" t="s">
        <v>29</v>
      </c>
      <c r="AB75" s="94" t="s">
        <v>58</v>
      </c>
      <c r="AC75" s="175"/>
    </row>
    <row r="76" spans="1:32" ht="15" customHeight="1" x14ac:dyDescent="0.2">
      <c r="A76" s="282" t="s">
        <v>59</v>
      </c>
      <c r="B76" s="283"/>
      <c r="C76" s="11"/>
      <c r="D76" s="11"/>
      <c r="E76" s="11"/>
      <c r="F76" s="12" t="s">
        <v>60</v>
      </c>
      <c r="G76" s="22"/>
      <c r="H76" s="13" t="s">
        <v>61</v>
      </c>
      <c r="I76" s="23"/>
      <c r="J76" s="76"/>
      <c r="K76" s="76"/>
      <c r="L76" s="183"/>
      <c r="M76" s="184"/>
      <c r="N76" s="186"/>
      <c r="AB76" s="94">
        <f>SUM(AB86+I80+I81)</f>
        <v>0</v>
      </c>
      <c r="AC76" s="175">
        <f>SUM(K79:K81)</f>
        <v>0</v>
      </c>
      <c r="AD76" s="94">
        <f>SUM(L79:L81)</f>
        <v>0</v>
      </c>
      <c r="AE76" s="94">
        <f>SUM(M79:M81)</f>
        <v>0</v>
      </c>
      <c r="AF76" s="94">
        <f>SUM(N79:N81)</f>
        <v>0</v>
      </c>
    </row>
    <row r="77" spans="1:32" ht="15" customHeight="1" x14ac:dyDescent="0.2">
      <c r="A77" s="206" t="s">
        <v>62</v>
      </c>
      <c r="B77" s="207"/>
      <c r="C77" s="208" t="s">
        <v>54</v>
      </c>
      <c r="D77" s="208"/>
      <c r="E77" s="208"/>
      <c r="F77" s="208"/>
      <c r="G77" s="208"/>
      <c r="H77" s="208"/>
      <c r="I77" s="208"/>
      <c r="J77" s="76"/>
      <c r="K77" s="171" t="str">
        <f>IF(AC74=6,"",IF(AB74=AC74,"",IF(AC74=5,"5+",IF(AC74=4,AC74,IF(AC74=3,AC74,IF(AC74=2,AC74,IF(AC74=1,AC74,IF(AC74=0,"Pre",""))))))))</f>
        <v/>
      </c>
      <c r="L77" s="90"/>
      <c r="M77" s="91"/>
      <c r="N77" s="93"/>
      <c r="AB77" s="94" t="s">
        <v>63</v>
      </c>
      <c r="AC77" s="175"/>
    </row>
    <row r="78" spans="1:32" ht="60" customHeight="1" x14ac:dyDescent="0.2">
      <c r="A78" s="209" t="s">
        <v>64</v>
      </c>
      <c r="B78" s="210"/>
      <c r="C78" s="211"/>
      <c r="D78" s="212"/>
      <c r="E78" s="212"/>
      <c r="F78" s="212"/>
      <c r="G78" s="212"/>
      <c r="H78" s="212"/>
      <c r="I78" s="213"/>
      <c r="J78" s="76"/>
      <c r="K78" s="76"/>
      <c r="L78" s="16"/>
      <c r="M78" s="16"/>
      <c r="N78" s="77"/>
      <c r="P78" s="2" t="s">
        <v>65</v>
      </c>
      <c r="AB78" s="94" t="str">
        <f>IF(I79="","",IF(I80="","",IF(I81="","",IF(AB76&gt;-1,AB76,""))))</f>
        <v/>
      </c>
      <c r="AC78" s="175" t="str">
        <f>IF(K79="","",IF(K80="","",IF(K81="","",IF(AC76&gt;-1,AC76,""))))</f>
        <v/>
      </c>
      <c r="AD78" s="94" t="str">
        <f>IF(L79="","",IF(L80="","",IF(L81="","",IF(AD76&gt;-1,AD76,""))))</f>
        <v/>
      </c>
      <c r="AE78" s="94" t="str">
        <f>IF(M79="","",IF(M80="","",IF(M81="","",IF(AE76&gt;-1,AE76,""))))</f>
        <v/>
      </c>
      <c r="AF78" s="94" t="str">
        <f>IF(N79="","",IF(N80="","",IF(N81="","",IF(AF76&gt;-1,AF76,""))))</f>
        <v/>
      </c>
    </row>
    <row r="79" spans="1:32" ht="85" customHeight="1" x14ac:dyDescent="0.2">
      <c r="A79" s="280" t="str">
        <f>IF(C77="Select",Pulldown!D5,IF(C77="Pre-difficulty Level 1 (Less Difficult)",Pulldown!D2,IF(C77="Difficulty Level 1 (Less Difficult)",Pulldown!D3,IF(C77="Difficulty Level 2 (Less Difficult)",Pulldown!D4,Pulldown!D5))))</f>
        <v xml:space="preserve">Grid 1: Technical control - Technique </v>
      </c>
      <c r="B79" s="281"/>
      <c r="C79" s="211"/>
      <c r="D79" s="212"/>
      <c r="E79" s="212"/>
      <c r="F79" s="212"/>
      <c r="G79" s="212"/>
      <c r="H79" s="213"/>
      <c r="I79" s="25"/>
      <c r="J79" s="28" t="s">
        <v>66</v>
      </c>
      <c r="K79" s="151" t="str">
        <f>IF(AND(AC74=6,I79=AB86),"",IF(AB74&lt;&gt;AC74,AC86,IF(I79=AC86,"",AC86)))</f>
        <v/>
      </c>
      <c r="L79" s="163"/>
      <c r="M79" s="164"/>
      <c r="N79" s="165"/>
      <c r="P79" s="257"/>
      <c r="Q79" s="258"/>
      <c r="R79" s="258"/>
      <c r="S79" s="259"/>
      <c r="AB79" s="94" t="s">
        <v>67</v>
      </c>
      <c r="AC79" s="175"/>
    </row>
    <row r="80" spans="1:32" ht="85" customHeight="1" x14ac:dyDescent="0.2">
      <c r="A80" s="266" t="s">
        <v>68</v>
      </c>
      <c r="B80" s="267"/>
      <c r="C80" s="211"/>
      <c r="D80" s="212"/>
      <c r="E80" s="212"/>
      <c r="F80" s="212"/>
      <c r="G80" s="212"/>
      <c r="H80" s="213"/>
      <c r="I80" s="25"/>
      <c r="J80" s="29" t="s">
        <v>66</v>
      </c>
      <c r="K80" s="151" t="str">
        <f>IF(AC74=6,"",IF(AB74=AC74,"",I80))</f>
        <v/>
      </c>
      <c r="L80" s="163"/>
      <c r="M80" s="164"/>
      <c r="N80" s="165"/>
      <c r="P80" s="260"/>
      <c r="Q80" s="261"/>
      <c r="R80" s="261"/>
      <c r="S80" s="262"/>
      <c r="AB80" s="94" t="str">
        <f>IF(AB78="","",IF(AB74=6,"",IF(AB78=0,0,IF(AB74&lt;4,VLOOKUP(AB78,'Levels Grid'!A:D,1,0),IF(AB74=4,VLOOKUP(AB78,'Levels Grid'!A:D,3,0),IF(AB74=5,VLOOKUP(AB78,'Levels Grid'!A:D,4,0),))))))</f>
        <v/>
      </c>
      <c r="AC80" s="175" t="str">
        <f>IF(AC78="","",IF(AC74=6,"",IF(AC78=0,0,IF(AC74&lt;4,VLOOKUP(AC78,'Levels Grid'!A:D,1,0),IF(AC74=4,VLOOKUP(AC78,'Levels Grid'!A:D,3,0),IF(AC74=5,VLOOKUP(AC78,'Levels Grid'!A:D,4,0),))))))</f>
        <v/>
      </c>
      <c r="AD80" s="94" t="str">
        <f>IF(AD78="","",IF(AD74=6,"",IF(AD78=0,0,IF(AD74&lt;4,VLOOKUP(AD78,'Levels Grid'!A:D,1,0),IF(AD74=4,VLOOKUP(AD78,'Levels Grid'!A:D,3,0),IF(AD74=5,VLOOKUP(AD78,'Levels Grid'!A:D,4,0),))))))</f>
        <v/>
      </c>
      <c r="AE80" s="94" t="str">
        <f>IF(AE78="","",IF(AE74=6,"",IF(AE78=0,0,IF(AE74&lt;4,VLOOKUP(AE78,'Levels Grid'!A:D,1,0),IF(AE74=4,VLOOKUP(AE78,'Levels Grid'!A:D,3,0),IF(AE74=5,VLOOKUP(AE78,'Levels Grid'!A:D,4,0),))))))</f>
        <v/>
      </c>
      <c r="AF80" s="94" t="str">
        <f>IF(AF78="","",IF(AF74=6,"",IF(AF78=0,0,IF(AF74&lt;4,VLOOKUP(AF78,'Levels Grid'!A:D,1,0),IF(AF74=4,VLOOKUP(AF78,'Levels Grid'!A:D,3,0),IF(AF74=5,VLOOKUP(AF78,'Levels Grid'!A:D,4,0),))))))</f>
        <v/>
      </c>
    </row>
    <row r="81" spans="1:32" ht="85" customHeight="1" x14ac:dyDescent="0.2">
      <c r="A81" s="266" t="s">
        <v>69</v>
      </c>
      <c r="B81" s="267"/>
      <c r="C81" s="268"/>
      <c r="D81" s="269"/>
      <c r="E81" s="269"/>
      <c r="F81" s="269"/>
      <c r="G81" s="269"/>
      <c r="H81" s="270"/>
      <c r="I81" s="24"/>
      <c r="J81" s="29" t="s">
        <v>66</v>
      </c>
      <c r="K81" s="151" t="str">
        <f>IF(AC74=6,"",IF(AB74=AC74,"",I81))</f>
        <v/>
      </c>
      <c r="L81" s="166"/>
      <c r="M81" s="167"/>
      <c r="N81" s="168"/>
      <c r="P81" s="260"/>
      <c r="Q81" s="261"/>
      <c r="R81" s="261"/>
      <c r="S81" s="262"/>
      <c r="AB81" s="94" t="s">
        <v>10</v>
      </c>
      <c r="AC81" s="175"/>
      <c r="AD81" s="179" t="str">
        <f>IF(AC80&lt;&gt;"",AC80,IF(AC61&lt;&gt;"",AB80,AC80))</f>
        <v/>
      </c>
      <c r="AE81" s="94" t="s">
        <v>71</v>
      </c>
    </row>
    <row r="82" spans="1:32" ht="15" customHeight="1" x14ac:dyDescent="0.2">
      <c r="A82" s="271" t="s">
        <v>72</v>
      </c>
      <c r="B82" s="272"/>
      <c r="C82" s="272"/>
      <c r="D82" s="272"/>
      <c r="E82" s="272"/>
      <c r="F82" s="272"/>
      <c r="G82" s="272"/>
      <c r="H82" s="272"/>
      <c r="I82" s="149" t="str">
        <f>AB78</f>
        <v/>
      </c>
      <c r="J82" s="29" t="s">
        <v>73</v>
      </c>
      <c r="K82" s="155" t="str">
        <f>AC78</f>
        <v/>
      </c>
      <c r="L82" s="156" t="str">
        <f>AD78</f>
        <v/>
      </c>
      <c r="M82" s="157" t="str">
        <f>AE78</f>
        <v/>
      </c>
      <c r="N82" s="169" t="str">
        <f>AF78</f>
        <v/>
      </c>
      <c r="P82" s="260"/>
      <c r="Q82" s="261"/>
      <c r="R82" s="261"/>
      <c r="S82" s="262"/>
      <c r="AB82" s="94" t="e">
        <f>AB61+AB80</f>
        <v>#VALUE!</v>
      </c>
      <c r="AC82" s="175" t="e">
        <f>AC61+AC80</f>
        <v>#VALUE!</v>
      </c>
      <c r="AD82" s="94" t="e">
        <f>AD61+AD80</f>
        <v>#VALUE!</v>
      </c>
      <c r="AE82" s="94" t="e">
        <f>AE61+AE80</f>
        <v>#VALUE!</v>
      </c>
      <c r="AF82" s="94" t="e">
        <f>AF61+AF80</f>
        <v>#VALUE!</v>
      </c>
    </row>
    <row r="83" spans="1:32" ht="30" customHeight="1" x14ac:dyDescent="0.2">
      <c r="A83" s="273" t="s">
        <v>74</v>
      </c>
      <c r="B83" s="274"/>
      <c r="C83" s="274"/>
      <c r="D83" s="274"/>
      <c r="E83" s="274"/>
      <c r="F83" s="274"/>
      <c r="G83" s="274"/>
      <c r="H83" s="274"/>
      <c r="I83" s="150" t="str">
        <f>AB80</f>
        <v/>
      </c>
      <c r="J83" s="29" t="s">
        <v>75</v>
      </c>
      <c r="K83" s="159" t="str">
        <f>AC80</f>
        <v/>
      </c>
      <c r="L83" s="160" t="str">
        <f>AD80</f>
        <v/>
      </c>
      <c r="M83" s="161" t="str">
        <f>AE80</f>
        <v/>
      </c>
      <c r="N83" s="170" t="str">
        <f>AF80</f>
        <v/>
      </c>
      <c r="P83" s="260"/>
      <c r="Q83" s="261"/>
      <c r="R83" s="261"/>
      <c r="S83" s="262"/>
      <c r="AB83" s="94" t="str">
        <f>IF(AB61="","",IF(AB80="","",AB82))</f>
        <v/>
      </c>
      <c r="AC83" s="179" t="str">
        <f>IF(AD62="","",AC84)</f>
        <v/>
      </c>
      <c r="AD83" s="94" t="str">
        <f>IF(AD61="","",IF(AD80="","",AD82))</f>
        <v/>
      </c>
      <c r="AE83" s="94" t="str">
        <f>IF(AE61="","",IF(AE80="","",AE82))</f>
        <v/>
      </c>
      <c r="AF83" s="94" t="str">
        <f>IF(AF61="","",IF(AF80="","",AF82))</f>
        <v/>
      </c>
    </row>
    <row r="84" spans="1:32" x14ac:dyDescent="0.2">
      <c r="A84" s="78" t="s">
        <v>77</v>
      </c>
      <c r="B84" s="55"/>
      <c r="C84" s="56"/>
      <c r="D84" s="56"/>
      <c r="E84" s="56"/>
      <c r="F84" s="56"/>
      <c r="G84" s="57" t="s">
        <v>78</v>
      </c>
      <c r="H84" s="17"/>
      <c r="I84" s="17"/>
      <c r="J84" s="17"/>
      <c r="K84" s="17"/>
      <c r="L84" s="17"/>
      <c r="M84" s="17"/>
      <c r="N84" s="79"/>
      <c r="P84" s="260"/>
      <c r="Q84" s="261"/>
      <c r="R84" s="261"/>
      <c r="S84" s="262"/>
      <c r="AC84" s="179" t="e">
        <f>AD62+AD81</f>
        <v>#VALUE!</v>
      </c>
      <c r="AD84" s="179" t="s">
        <v>83</v>
      </c>
    </row>
    <row r="85" spans="1:32" ht="165" customHeight="1" thickBot="1" x14ac:dyDescent="0.25">
      <c r="A85" s="275"/>
      <c r="B85" s="276"/>
      <c r="C85" s="276"/>
      <c r="D85" s="276"/>
      <c r="E85" s="276"/>
      <c r="F85" s="277"/>
      <c r="G85" s="278"/>
      <c r="H85" s="276"/>
      <c r="I85" s="276"/>
      <c r="J85" s="276"/>
      <c r="K85" s="276"/>
      <c r="L85" s="276"/>
      <c r="M85" s="276"/>
      <c r="N85" s="279"/>
      <c r="P85" s="263"/>
      <c r="Q85" s="264"/>
      <c r="R85" s="264"/>
      <c r="S85" s="265"/>
      <c r="AA85" s="175"/>
      <c r="AB85" s="175" t="s">
        <v>70</v>
      </c>
      <c r="AC85" s="175" t="s">
        <v>70</v>
      </c>
    </row>
    <row r="86" spans="1:32" x14ac:dyDescent="0.2">
      <c r="A86" s="17"/>
      <c r="B86" s="17"/>
      <c r="C86" s="17"/>
      <c r="D86" s="17"/>
      <c r="E86" s="17"/>
      <c r="F86" s="17"/>
      <c r="G86" s="17"/>
      <c r="H86" s="17"/>
      <c r="I86" s="17"/>
      <c r="J86" s="17"/>
      <c r="K86" s="17"/>
      <c r="L86" s="17"/>
      <c r="M86" s="17"/>
      <c r="N86" s="17"/>
      <c r="AA86" s="175"/>
      <c r="AB86" s="175">
        <f>IF(AB74=6,I79,IF(AB74&gt;2,I79,IF(AB74=2,AB87,IF(AB74=1,AB88,IF(AB74=0,AB89,"")))))</f>
        <v>0</v>
      </c>
      <c r="AC86" s="175">
        <f>IF(AC74=6,AB86,IF(AC74&gt;AB74,AB86,IF(AC74&gt;2,AB86,IF(AC74=2,AC87,IF(AC74=1,AC88,IF(AC74=0,AC89,""))))))</f>
        <v>0</v>
      </c>
    </row>
    <row r="87" spans="1:32" hidden="1" x14ac:dyDescent="0.2">
      <c r="A87" s="17"/>
      <c r="B87" s="17"/>
      <c r="C87" s="17"/>
      <c r="D87" s="17"/>
      <c r="E87" s="17"/>
      <c r="F87" s="17"/>
      <c r="G87" s="17"/>
      <c r="H87" s="17"/>
      <c r="I87" s="17"/>
      <c r="J87" s="17"/>
      <c r="K87" s="17"/>
      <c r="L87" s="17"/>
      <c r="M87" s="17"/>
      <c r="N87" s="17"/>
      <c r="AA87" s="175" t="s">
        <v>76</v>
      </c>
      <c r="AB87" s="175">
        <f>IF(AND(AB74=2,I79&gt;5),6,I79)</f>
        <v>0</v>
      </c>
      <c r="AC87" s="175">
        <f>IF(AND(AC74=2,I79&gt;5),6,I79)</f>
        <v>0</v>
      </c>
    </row>
    <row r="88" spans="1:32" hidden="1" x14ac:dyDescent="0.2">
      <c r="A88" s="17"/>
      <c r="B88" s="17"/>
      <c r="C88" s="17"/>
      <c r="D88" s="17"/>
      <c r="E88" s="17"/>
      <c r="F88" s="17"/>
      <c r="G88" s="17"/>
      <c r="H88" s="17"/>
      <c r="I88" s="17"/>
      <c r="J88" s="17"/>
      <c r="K88" s="17"/>
      <c r="L88" s="17"/>
      <c r="M88" s="17"/>
      <c r="N88" s="17"/>
      <c r="AA88" s="175" t="s">
        <v>79</v>
      </c>
      <c r="AB88" s="175">
        <f>IF(AND(AB74=1,I79&gt;3),4,I79)</f>
        <v>0</v>
      </c>
      <c r="AC88" s="175">
        <f>IF(AND(AC74=1,I79&gt;3),4,I79)</f>
        <v>0</v>
      </c>
    </row>
    <row r="89" spans="1:32" hidden="1" x14ac:dyDescent="0.2">
      <c r="A89" s="17"/>
      <c r="B89" s="17"/>
      <c r="C89" s="17"/>
      <c r="D89" s="17"/>
      <c r="E89" s="17"/>
      <c r="F89" s="17"/>
      <c r="G89" s="17"/>
      <c r="H89" s="17"/>
      <c r="I89" s="17"/>
      <c r="J89" s="17"/>
      <c r="K89" s="17"/>
      <c r="L89" s="17"/>
      <c r="M89" s="17"/>
      <c r="N89" s="17"/>
      <c r="AA89" s="175" t="s">
        <v>80</v>
      </c>
      <c r="AB89" s="175">
        <f>IF(AND(AB74=0,I79&gt;1),2,I79)</f>
        <v>0</v>
      </c>
      <c r="AC89" s="175">
        <f>IF(AND(AC74=0,I79&gt;1),2,I79)</f>
        <v>0</v>
      </c>
    </row>
    <row r="90" spans="1:32" hidden="1" x14ac:dyDescent="0.2">
      <c r="A90" s="17"/>
      <c r="B90" s="17"/>
      <c r="C90" s="17"/>
      <c r="D90" s="17"/>
      <c r="E90" s="17"/>
      <c r="F90" s="17"/>
      <c r="G90" s="17"/>
      <c r="H90" s="17"/>
      <c r="I90" s="17"/>
      <c r="J90" s="17"/>
      <c r="K90" s="17"/>
      <c r="L90" s="17"/>
      <c r="M90" s="17"/>
      <c r="N90" s="17"/>
    </row>
    <row r="91" spans="1:32" hidden="1" x14ac:dyDescent="0.2">
      <c r="A91" s="17"/>
      <c r="B91" s="17"/>
      <c r="C91" s="17"/>
      <c r="D91" s="17"/>
      <c r="E91" s="17"/>
      <c r="F91" s="17"/>
      <c r="G91" s="17"/>
      <c r="H91" s="17"/>
      <c r="I91" s="17"/>
      <c r="J91" s="17"/>
      <c r="K91" s="17"/>
      <c r="L91" s="17"/>
      <c r="M91" s="17"/>
      <c r="N91" s="17"/>
    </row>
    <row r="92" spans="1:32" hidden="1" x14ac:dyDescent="0.2">
      <c r="A92" s="17"/>
      <c r="B92" s="17"/>
      <c r="C92" s="17"/>
      <c r="D92" s="17"/>
      <c r="E92" s="17"/>
      <c r="F92" s="17"/>
      <c r="G92" s="17"/>
      <c r="H92" s="17"/>
      <c r="I92" s="17"/>
      <c r="J92" s="17"/>
      <c r="K92" s="17"/>
      <c r="L92" s="17"/>
      <c r="M92" s="17"/>
      <c r="N92" s="17"/>
    </row>
    <row r="93" spans="1:32" hidden="1" x14ac:dyDescent="0.2">
      <c r="A93" s="17"/>
      <c r="B93" s="17"/>
      <c r="C93" s="17"/>
      <c r="D93" s="17"/>
      <c r="E93" s="17"/>
      <c r="F93" s="17"/>
      <c r="G93" s="17"/>
      <c r="H93" s="17"/>
      <c r="I93" s="17"/>
      <c r="J93" s="17"/>
      <c r="K93" s="17"/>
      <c r="L93" s="17"/>
      <c r="M93" s="17"/>
      <c r="N93" s="17"/>
    </row>
    <row r="94" spans="1:32" hidden="1" x14ac:dyDescent="0.2">
      <c r="A94" s="17"/>
      <c r="B94" s="17"/>
      <c r="C94" s="17"/>
      <c r="D94" s="17"/>
      <c r="E94" s="17"/>
      <c r="F94" s="17"/>
      <c r="G94" s="17"/>
      <c r="H94" s="17"/>
      <c r="I94" s="17"/>
      <c r="J94" s="17"/>
      <c r="K94" s="17"/>
      <c r="L94" s="17"/>
      <c r="M94" s="17"/>
      <c r="N94" s="17"/>
    </row>
    <row r="95" spans="1:32" hidden="1" x14ac:dyDescent="0.2">
      <c r="A95" s="17"/>
      <c r="B95" s="17"/>
      <c r="C95" s="17"/>
      <c r="D95" s="17"/>
      <c r="E95" s="17"/>
      <c r="F95" s="17"/>
      <c r="G95" s="17"/>
      <c r="H95" s="17"/>
      <c r="I95" s="17"/>
      <c r="J95" s="17"/>
      <c r="K95" s="17"/>
      <c r="L95" s="17"/>
      <c r="M95" s="17"/>
      <c r="N95" s="17"/>
    </row>
    <row r="96" spans="1:32" hidden="1" x14ac:dyDescent="0.2">
      <c r="A96" s="17"/>
      <c r="B96" s="17"/>
      <c r="C96" s="17"/>
      <c r="D96" s="17"/>
      <c r="E96" s="17"/>
      <c r="F96" s="17"/>
      <c r="G96" s="17"/>
      <c r="H96" s="17"/>
      <c r="I96" s="17"/>
      <c r="J96" s="17"/>
      <c r="K96" s="17"/>
      <c r="L96" s="17"/>
      <c r="M96" s="17"/>
      <c r="N96" s="17"/>
    </row>
    <row r="97" spans="1:14" hidden="1" x14ac:dyDescent="0.2">
      <c r="A97" s="17"/>
      <c r="B97" s="17"/>
      <c r="C97" s="17"/>
      <c r="D97" s="17"/>
      <c r="E97" s="17"/>
      <c r="F97" s="17"/>
      <c r="G97" s="17"/>
      <c r="H97" s="17"/>
      <c r="I97" s="17"/>
      <c r="J97" s="17"/>
      <c r="K97" s="17"/>
      <c r="L97" s="17"/>
      <c r="M97" s="17"/>
      <c r="N97" s="17"/>
    </row>
    <row r="98" spans="1:14" hidden="1" x14ac:dyDescent="0.2">
      <c r="A98" s="17"/>
      <c r="B98" s="17"/>
      <c r="C98" s="17"/>
      <c r="D98" s="17"/>
      <c r="E98" s="17"/>
      <c r="F98" s="17"/>
      <c r="G98" s="17"/>
      <c r="H98" s="17"/>
      <c r="I98" s="17"/>
      <c r="J98" s="17"/>
      <c r="K98" s="17"/>
      <c r="L98" s="17"/>
      <c r="M98" s="17"/>
      <c r="N98" s="17"/>
    </row>
    <row r="99" spans="1:14" hidden="1" x14ac:dyDescent="0.2">
      <c r="A99" s="17"/>
      <c r="B99" s="17"/>
      <c r="C99" s="17"/>
      <c r="D99" s="17"/>
      <c r="E99" s="17"/>
      <c r="F99" s="17"/>
      <c r="G99" s="17"/>
      <c r="H99" s="17"/>
      <c r="I99" s="17"/>
      <c r="J99" s="17"/>
      <c r="K99" s="17"/>
      <c r="L99" s="17"/>
      <c r="M99" s="17"/>
      <c r="N99" s="17"/>
    </row>
    <row r="100" spans="1:14" hidden="1" x14ac:dyDescent="0.2">
      <c r="A100" s="17"/>
      <c r="B100" s="17"/>
      <c r="C100" s="17"/>
      <c r="D100" s="17"/>
      <c r="E100" s="17"/>
      <c r="F100" s="17"/>
      <c r="G100" s="17"/>
      <c r="H100" s="17"/>
      <c r="I100" s="17"/>
      <c r="J100" s="17"/>
      <c r="K100" s="17"/>
      <c r="L100" s="17"/>
      <c r="M100" s="17"/>
      <c r="N100" s="17"/>
    </row>
    <row r="101" spans="1:14" hidden="1" x14ac:dyDescent="0.2">
      <c r="A101" s="17"/>
      <c r="B101" s="17"/>
      <c r="C101" s="17"/>
      <c r="D101" s="17"/>
      <c r="E101" s="17"/>
      <c r="F101" s="17"/>
      <c r="G101" s="17"/>
      <c r="H101" s="17"/>
      <c r="I101" s="17"/>
      <c r="J101" s="17"/>
      <c r="K101" s="17"/>
      <c r="L101" s="17"/>
      <c r="M101" s="17"/>
      <c r="N101" s="17"/>
    </row>
    <row r="102" spans="1:14" hidden="1" x14ac:dyDescent="0.2">
      <c r="A102" s="17"/>
      <c r="B102" s="17"/>
      <c r="C102" s="17"/>
      <c r="D102" s="17"/>
      <c r="E102" s="17"/>
      <c r="F102" s="17"/>
      <c r="G102" s="17"/>
      <c r="H102" s="17"/>
      <c r="I102" s="17"/>
      <c r="J102" s="17"/>
      <c r="K102" s="17"/>
      <c r="L102" s="17"/>
      <c r="M102" s="17"/>
      <c r="N102" s="17"/>
    </row>
    <row r="103" spans="1:14" hidden="1" x14ac:dyDescent="0.2">
      <c r="A103" s="17"/>
      <c r="B103" s="17"/>
      <c r="C103" s="17"/>
      <c r="D103" s="17"/>
      <c r="E103" s="17"/>
      <c r="F103" s="17"/>
      <c r="G103" s="17"/>
      <c r="H103" s="17"/>
      <c r="I103" s="17"/>
      <c r="J103" s="17"/>
      <c r="K103" s="17"/>
      <c r="L103" s="17"/>
      <c r="M103" s="17"/>
      <c r="N103" s="17"/>
    </row>
    <row r="104" spans="1:14" hidden="1" x14ac:dyDescent="0.2">
      <c r="A104" s="17"/>
      <c r="B104" s="17"/>
      <c r="C104" s="17"/>
      <c r="D104" s="17"/>
      <c r="E104" s="17"/>
      <c r="F104" s="17"/>
      <c r="G104" s="17"/>
      <c r="H104" s="17"/>
      <c r="I104" s="17"/>
      <c r="J104" s="17"/>
      <c r="K104" s="17"/>
      <c r="L104" s="17"/>
      <c r="M104" s="17"/>
      <c r="N104" s="17"/>
    </row>
    <row r="105" spans="1:14" hidden="1" x14ac:dyDescent="0.2">
      <c r="A105" s="17"/>
      <c r="B105" s="17"/>
      <c r="C105" s="17"/>
      <c r="D105" s="17"/>
      <c r="E105" s="17"/>
      <c r="F105" s="17"/>
      <c r="G105" s="17"/>
      <c r="H105" s="17"/>
      <c r="I105" s="17"/>
      <c r="J105" s="17"/>
      <c r="K105" s="17"/>
      <c r="L105" s="17"/>
      <c r="M105" s="17"/>
      <c r="N105" s="17"/>
    </row>
    <row r="106" spans="1:14" hidden="1" x14ac:dyDescent="0.2">
      <c r="A106" s="17"/>
      <c r="B106" s="17"/>
      <c r="C106" s="17"/>
      <c r="D106" s="17"/>
      <c r="E106" s="17"/>
      <c r="F106" s="17"/>
      <c r="G106" s="17"/>
      <c r="H106" s="17"/>
      <c r="I106" s="17"/>
      <c r="J106" s="17"/>
      <c r="K106" s="17"/>
      <c r="L106" s="17"/>
      <c r="M106" s="17"/>
      <c r="N106" s="17"/>
    </row>
    <row r="107" spans="1:14" hidden="1" x14ac:dyDescent="0.2">
      <c r="A107" s="17"/>
      <c r="B107" s="17"/>
      <c r="C107" s="17"/>
      <c r="D107" s="17"/>
      <c r="E107" s="17"/>
      <c r="F107" s="17"/>
      <c r="G107" s="17"/>
      <c r="H107" s="17"/>
      <c r="I107" s="17"/>
      <c r="J107" s="17"/>
      <c r="K107" s="17"/>
      <c r="L107" s="17"/>
      <c r="M107" s="17"/>
      <c r="N107" s="17"/>
    </row>
    <row r="108" spans="1:14" hidden="1" x14ac:dyDescent="0.2">
      <c r="A108" s="17"/>
      <c r="B108" s="17"/>
      <c r="C108" s="17"/>
      <c r="D108" s="17"/>
      <c r="E108" s="17"/>
      <c r="F108" s="17"/>
      <c r="G108" s="17"/>
      <c r="H108" s="17"/>
      <c r="I108" s="17"/>
      <c r="J108" s="17"/>
      <c r="K108" s="17"/>
      <c r="L108" s="17"/>
      <c r="M108" s="17"/>
      <c r="N108" s="17"/>
    </row>
    <row r="109" spans="1:14" hidden="1" x14ac:dyDescent="0.2">
      <c r="A109" s="17"/>
      <c r="B109" s="17"/>
      <c r="C109" s="17"/>
      <c r="D109" s="17"/>
      <c r="E109" s="17"/>
      <c r="F109" s="17"/>
      <c r="G109" s="17"/>
      <c r="H109" s="17"/>
      <c r="I109" s="17"/>
      <c r="J109" s="17"/>
      <c r="K109" s="17"/>
      <c r="L109" s="17"/>
      <c r="M109" s="17"/>
      <c r="N109" s="17"/>
    </row>
    <row r="110" spans="1:14" hidden="1" x14ac:dyDescent="0.2">
      <c r="A110" s="17"/>
      <c r="B110" s="17"/>
      <c r="C110" s="17"/>
      <c r="D110" s="17"/>
      <c r="E110" s="17"/>
      <c r="F110" s="17"/>
      <c r="G110" s="17"/>
      <c r="H110" s="17"/>
      <c r="I110" s="17"/>
      <c r="J110" s="17"/>
      <c r="K110" s="17"/>
      <c r="L110" s="17"/>
      <c r="M110" s="17"/>
      <c r="N110" s="17"/>
    </row>
    <row r="111" spans="1:14" hidden="1" x14ac:dyDescent="0.2">
      <c r="A111" s="17"/>
      <c r="B111" s="17"/>
      <c r="C111" s="17"/>
      <c r="D111" s="17"/>
      <c r="E111" s="17"/>
      <c r="F111" s="17"/>
      <c r="G111" s="17"/>
      <c r="H111" s="17"/>
      <c r="I111" s="17"/>
      <c r="J111" s="17"/>
      <c r="K111" s="17"/>
      <c r="L111" s="17"/>
      <c r="M111" s="17"/>
      <c r="N111" s="17"/>
    </row>
    <row r="112" spans="1:14" hidden="1" x14ac:dyDescent="0.2">
      <c r="A112" s="17"/>
      <c r="B112" s="17"/>
      <c r="C112" s="17"/>
      <c r="D112" s="17"/>
      <c r="E112" s="17"/>
      <c r="F112" s="17"/>
      <c r="G112" s="17"/>
      <c r="H112" s="17"/>
      <c r="I112" s="17"/>
      <c r="J112" s="17"/>
      <c r="K112" s="17"/>
      <c r="L112" s="17"/>
      <c r="M112" s="17"/>
      <c r="N112" s="17"/>
    </row>
    <row r="113" spans="1:14" hidden="1" x14ac:dyDescent="0.2">
      <c r="A113" s="17"/>
      <c r="B113" s="17"/>
      <c r="C113" s="17"/>
      <c r="D113" s="17"/>
      <c r="E113" s="17"/>
      <c r="F113" s="17"/>
      <c r="G113" s="17"/>
      <c r="H113" s="17"/>
      <c r="I113" s="17"/>
      <c r="J113" s="17"/>
      <c r="K113" s="17"/>
      <c r="L113" s="17"/>
      <c r="M113" s="17"/>
      <c r="N113" s="17"/>
    </row>
    <row r="114" spans="1:14" hidden="1" x14ac:dyDescent="0.2">
      <c r="A114" s="17"/>
      <c r="B114" s="17"/>
      <c r="C114" s="17"/>
      <c r="D114" s="17"/>
      <c r="E114" s="17"/>
      <c r="F114" s="17"/>
      <c r="G114" s="17"/>
      <c r="H114" s="17"/>
      <c r="I114" s="17"/>
      <c r="J114" s="17"/>
      <c r="K114" s="17"/>
      <c r="L114" s="17"/>
      <c r="M114" s="17"/>
      <c r="N114" s="17"/>
    </row>
    <row r="115" spans="1:14" hidden="1" x14ac:dyDescent="0.2">
      <c r="A115" s="17"/>
      <c r="B115" s="17"/>
      <c r="C115" s="17"/>
      <c r="D115" s="17"/>
      <c r="E115" s="17"/>
      <c r="F115" s="17"/>
      <c r="G115" s="17"/>
      <c r="H115" s="17"/>
      <c r="I115" s="17"/>
      <c r="J115" s="17"/>
      <c r="K115" s="17"/>
      <c r="L115" s="17"/>
      <c r="M115" s="17"/>
      <c r="N115" s="17"/>
    </row>
    <row r="116" spans="1:14" hidden="1" x14ac:dyDescent="0.2">
      <c r="A116" s="17"/>
      <c r="B116" s="17"/>
      <c r="C116" s="17"/>
      <c r="D116" s="17"/>
      <c r="E116" s="17"/>
      <c r="F116" s="17"/>
      <c r="G116" s="17"/>
      <c r="H116" s="17"/>
      <c r="I116" s="17"/>
      <c r="J116" s="17"/>
      <c r="K116" s="17"/>
      <c r="L116" s="17"/>
      <c r="M116" s="17"/>
      <c r="N116" s="17"/>
    </row>
    <row r="117" spans="1:14" hidden="1" x14ac:dyDescent="0.2">
      <c r="A117" s="17"/>
      <c r="B117" s="17"/>
      <c r="C117" s="17"/>
      <c r="D117" s="17"/>
      <c r="E117" s="17"/>
      <c r="F117" s="17"/>
      <c r="G117" s="17"/>
      <c r="H117" s="17"/>
      <c r="I117" s="17"/>
      <c r="J117" s="17"/>
      <c r="K117" s="17"/>
      <c r="L117" s="17"/>
      <c r="M117" s="17"/>
      <c r="N117" s="17"/>
    </row>
    <row r="118" spans="1:14" hidden="1" x14ac:dyDescent="0.2">
      <c r="A118" s="17"/>
      <c r="B118" s="17"/>
      <c r="C118" s="17"/>
      <c r="D118" s="17"/>
      <c r="E118" s="17"/>
      <c r="F118" s="17"/>
      <c r="G118" s="17"/>
      <c r="H118" s="17"/>
      <c r="I118" s="17"/>
      <c r="J118" s="17"/>
      <c r="K118" s="17"/>
      <c r="L118" s="17"/>
      <c r="M118" s="17"/>
      <c r="N118" s="17"/>
    </row>
    <row r="119" spans="1:14" hidden="1" x14ac:dyDescent="0.2">
      <c r="A119" s="17"/>
      <c r="B119" s="17"/>
      <c r="C119" s="17"/>
      <c r="D119" s="17"/>
      <c r="E119" s="17"/>
      <c r="F119" s="17"/>
      <c r="G119" s="17"/>
      <c r="H119" s="17"/>
      <c r="I119" s="17"/>
      <c r="J119" s="17"/>
      <c r="K119" s="17"/>
      <c r="L119" s="17"/>
      <c r="M119" s="17"/>
      <c r="N119" s="17"/>
    </row>
    <row r="120" spans="1:14" hidden="1" x14ac:dyDescent="0.2">
      <c r="A120" s="17"/>
      <c r="B120" s="17"/>
      <c r="C120" s="17"/>
      <c r="D120" s="17"/>
      <c r="E120" s="17"/>
      <c r="F120" s="17"/>
      <c r="G120" s="17"/>
      <c r="H120" s="17"/>
      <c r="I120" s="17"/>
      <c r="J120" s="17"/>
      <c r="K120" s="17"/>
      <c r="L120" s="17"/>
      <c r="M120" s="17"/>
      <c r="N120" s="17"/>
    </row>
    <row r="121" spans="1:14" hidden="1" x14ac:dyDescent="0.2">
      <c r="A121" s="17"/>
      <c r="B121" s="17"/>
      <c r="C121" s="17"/>
      <c r="D121" s="17"/>
      <c r="E121" s="17"/>
      <c r="F121" s="17"/>
      <c r="G121" s="17"/>
      <c r="H121" s="17"/>
      <c r="I121" s="17"/>
      <c r="J121" s="17"/>
      <c r="K121" s="17"/>
      <c r="L121" s="17"/>
      <c r="M121" s="17"/>
      <c r="N121" s="17"/>
    </row>
  </sheetData>
  <sheetProtection algorithmName="SHA-512" hashValue="mZZYZBnGqK3ACJrjOaTayfurmE/or068bvhhdLqe7Venr3xL1yBdw47BWxa5UjbGVBm8sWmj3zAHZWayFhfQFA==" saltValue="8d9Ym0lf7lzlPzbohXRoUw==" spinCount="100000" sheet="1" objects="1" scenarios="1"/>
  <mergeCells count="98">
    <mergeCell ref="A77:B77"/>
    <mergeCell ref="C77:I77"/>
    <mergeCell ref="A78:B78"/>
    <mergeCell ref="C78:I78"/>
    <mergeCell ref="P79:S85"/>
    <mergeCell ref="A80:B80"/>
    <mergeCell ref="C80:H80"/>
    <mergeCell ref="A81:B81"/>
    <mergeCell ref="C81:H81"/>
    <mergeCell ref="A82:H82"/>
    <mergeCell ref="A83:H83"/>
    <mergeCell ref="A85:F85"/>
    <mergeCell ref="G85:N85"/>
    <mergeCell ref="A79:B79"/>
    <mergeCell ref="C79:H79"/>
    <mergeCell ref="A73:B73"/>
    <mergeCell ref="C73:M73"/>
    <mergeCell ref="A75:I75"/>
    <mergeCell ref="J75:K75"/>
    <mergeCell ref="A76:B76"/>
    <mergeCell ref="A70:B70"/>
    <mergeCell ref="C70:N70"/>
    <mergeCell ref="A72:B72"/>
    <mergeCell ref="C72:M72"/>
    <mergeCell ref="A71:B71"/>
    <mergeCell ref="C71:E71"/>
    <mergeCell ref="G71:N71"/>
    <mergeCell ref="P60:S66"/>
    <mergeCell ref="A61:B61"/>
    <mergeCell ref="C61:H61"/>
    <mergeCell ref="A62:B62"/>
    <mergeCell ref="C62:H62"/>
    <mergeCell ref="A63:H63"/>
    <mergeCell ref="A64:H64"/>
    <mergeCell ref="A66:F66"/>
    <mergeCell ref="G66:N66"/>
    <mergeCell ref="A60:B60"/>
    <mergeCell ref="C60:H60"/>
    <mergeCell ref="A68:N68"/>
    <mergeCell ref="A69:B69"/>
    <mergeCell ref="A57:B57"/>
    <mergeCell ref="A58:B58"/>
    <mergeCell ref="C58:I58"/>
    <mergeCell ref="A59:B59"/>
    <mergeCell ref="C59:I59"/>
    <mergeCell ref="C69:N69"/>
    <mergeCell ref="A53:B53"/>
    <mergeCell ref="C53:M53"/>
    <mergeCell ref="A54:B54"/>
    <mergeCell ref="C54:M54"/>
    <mergeCell ref="A56:I56"/>
    <mergeCell ref="J56:K56"/>
    <mergeCell ref="A52:B52"/>
    <mergeCell ref="C52:N52"/>
    <mergeCell ref="A42:N42"/>
    <mergeCell ref="A43:N45"/>
    <mergeCell ref="A46:B47"/>
    <mergeCell ref="C46:I47"/>
    <mergeCell ref="J46:K47"/>
    <mergeCell ref="L46:N47"/>
    <mergeCell ref="A49:N49"/>
    <mergeCell ref="A50:B50"/>
    <mergeCell ref="C50:N50"/>
    <mergeCell ref="A51:B51"/>
    <mergeCell ref="C51:N51"/>
    <mergeCell ref="A35:N35"/>
    <mergeCell ref="A36:N39"/>
    <mergeCell ref="A40:B41"/>
    <mergeCell ref="C40:I41"/>
    <mergeCell ref="J40:K41"/>
    <mergeCell ref="L40:N41"/>
    <mergeCell ref="A34:N34"/>
    <mergeCell ref="A12:N13"/>
    <mergeCell ref="A14:N14"/>
    <mergeCell ref="A16:C16"/>
    <mergeCell ref="D16:E16"/>
    <mergeCell ref="A17:C17"/>
    <mergeCell ref="A18:C18"/>
    <mergeCell ref="A19:C19"/>
    <mergeCell ref="D21:E21"/>
    <mergeCell ref="A22:C22"/>
    <mergeCell ref="D22:E22"/>
    <mergeCell ref="A25:N32"/>
    <mergeCell ref="A9:C9"/>
    <mergeCell ref="D9:H9"/>
    <mergeCell ref="I9:L9"/>
    <mergeCell ref="M9:N9"/>
    <mergeCell ref="A10:C10"/>
    <mergeCell ref="D10:H10"/>
    <mergeCell ref="I10:L10"/>
    <mergeCell ref="M10:N10"/>
    <mergeCell ref="A5:N6"/>
    <mergeCell ref="A7:L7"/>
    <mergeCell ref="M7:N7"/>
    <mergeCell ref="A8:C8"/>
    <mergeCell ref="D8:H8"/>
    <mergeCell ref="I8:L8"/>
    <mergeCell ref="M8:N8"/>
  </mergeCells>
  <dataValidations count="7">
    <dataValidation allowBlank="1" showInputMessage="1" showErrorMessage="1" prompt="To start a new line press ALT + RETURN." sqref="C59:I59 C60:H62 C78:I78 C79:H81" xr:uid="{3556C72E-17FD-564B-9C54-C6DCA51290CD}"/>
    <dataValidation allowBlank="1" showInputMessage="1" showErrorMessage="1" prompt="To start new a line press ALT + RETURN." sqref="A25:N32" xr:uid="{DC6F5364-8999-BB49-AA66-AFF5216CFFF3}"/>
    <dataValidation allowBlank="1" showInputMessage="1" showErrorMessage="1" prompt="This cell cannot be edited._x000a__x000a_Annotate comments, performance length, difficulty levels and marks on Solo and Ensemble pages (2 &amp; 3) below." sqref="D17:E19 D22:E22" xr:uid="{B71B168B-3272-DF4E-B1B8-83C0A68CA1F2}"/>
    <dataValidation allowBlank="1" showInputMessage="1" showErrorMessage="1" prompt="This cell cannot be edited. Input difficulty level and assessment grid marks in cells above." sqref="I82:I83 I63:I64" xr:uid="{308824EA-E90E-C749-9D6D-E7C8E87881AE}"/>
    <dataValidation allowBlank="1" showInputMessage="1" showErrorMessage="1" prompt="This cell cannot be edited. Edit centre and candidate details on the Overview sheet." sqref="D8:H10 M8:N10" xr:uid="{4CEA06B3-BA0A-1D4F-93EF-204C4FD5B124}"/>
    <dataValidation type="whole" allowBlank="1" showInputMessage="1" showErrorMessage="1" error="Award a mark 0 to 8." sqref="L79:N81 L60:N62 I60:I62 I79:I81" xr:uid="{A15479DE-087A-724C-AD03-B3510E1E3048}">
      <formula1>0</formula1>
      <formula2>8</formula2>
    </dataValidation>
    <dataValidation type="whole" allowBlank="1" showInputMessage="1" showErrorMessage="1" sqref="G57 I57 G76 I76" xr:uid="{8364508D-9BCC-5C48-B906-1D6828C62F6C}">
      <formula1>0</formula1>
      <formula2>59</formula2>
    </dataValidation>
  </dataValidations>
  <pageMargins left="0.39370078740157483" right="0.39370078740157483" top="0.59055118110236227" bottom="0.59055118110236227" header="0.31496062992125984" footer="0.31496062992125984"/>
  <pageSetup paperSize="9" fitToWidth="0" fitToHeight="0" orientation="portrait" r:id="rId1"/>
  <headerFooter>
    <oddHeader xml:space="preserve">&amp;C&amp;"System Font,Regular"&amp;10&amp;K000000 </oddHeader>
    <oddFooter xml:space="preserve">&amp;C </oddFooter>
  </headerFooter>
  <rowBreaks count="2" manualBreakCount="2">
    <brk id="48" max="16383" man="1"/>
    <brk id="67"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A1DF7AEA-5055-7745-8F5C-4B8EE310B37C}">
          <x14:formula1>
            <xm:f>Pulldown!$B$2:$B$7</xm:f>
          </x14:formula1>
          <xm:sqref>C54:M54 C73:M73</xm:sqref>
        </x14:dataValidation>
        <x14:dataValidation type="list" allowBlank="1" showInputMessage="1" showErrorMessage="1" xr:uid="{A46420EA-A56F-C846-A726-CB56FED75E75}">
          <x14:formula1>
            <xm:f>Pulldown!$A$2:$A$8</xm:f>
          </x14:formula1>
          <xm:sqref>C53:M53 C72:M72</xm:sqref>
        </x14:dataValidation>
        <x14:dataValidation type="list" allowBlank="1" showInputMessage="1" showErrorMessage="1" xr:uid="{F095870B-7189-F54A-8136-6D34740C6235}">
          <x14:formula1>
            <xm:f>Pulldown!$C$2:$C$8</xm:f>
          </x14:formula1>
          <xm:sqref>C77:I77 C58:I58</xm:sqref>
        </x14:dataValidation>
        <x14:dataValidation type="list" allowBlank="1" showInputMessage="1" showErrorMessage="1" xr:uid="{3AAF650D-F593-B541-839F-24E15EB3EC69}">
          <x14:formula1>
            <xm:f>Pulldown!$E$2:$E$8</xm:f>
          </x14:formula1>
          <xm:sqref>L58:N58 L77:N77</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3DFBD8-C058-6840-AF09-D255A83BB2D5}">
  <sheetPr codeName="Sheet25"/>
  <dimension ref="A1:AF121"/>
  <sheetViews>
    <sheetView showGridLines="0" showRowColHeaders="0" showRuler="0" showWhiteSpace="0" view="pageLayout" zoomScaleNormal="100" workbookViewId="0"/>
  </sheetViews>
  <sheetFormatPr baseColWidth="10" defaultColWidth="0" defaultRowHeight="15" customHeight="1" zeroHeight="1" x14ac:dyDescent="0.2"/>
  <cols>
    <col min="1" max="3" width="6.83203125" style="2" customWidth="1"/>
    <col min="4" max="6" width="8" style="2" customWidth="1"/>
    <col min="7" max="8" width="6.5" style="2" customWidth="1"/>
    <col min="9" max="9" width="5" style="2" customWidth="1"/>
    <col min="10" max="10" width="2.83203125" style="2" customWidth="1"/>
    <col min="11" max="11" width="5" style="2" customWidth="1"/>
    <col min="12" max="14" width="5.5" style="2" bestFit="1" customWidth="1"/>
    <col min="15" max="16" width="8.83203125" style="2" customWidth="1"/>
    <col min="17" max="18" width="8.5" style="2" customWidth="1"/>
    <col min="19" max="19" width="8" style="2" customWidth="1"/>
    <col min="20" max="20" width="9.83203125" style="2" customWidth="1"/>
    <col min="21" max="24" width="8.5" style="2" customWidth="1"/>
    <col min="25" max="26" width="8.83203125" style="2" hidden="1" customWidth="1"/>
    <col min="27" max="32" width="8.83203125" style="94" hidden="1" customWidth="1"/>
    <col min="33" max="16384" width="8.83203125" style="2" hidden="1"/>
  </cols>
  <sheetData>
    <row r="1" spans="1:31" ht="19" customHeight="1" x14ac:dyDescent="0.2">
      <c r="A1" s="182"/>
      <c r="B1" s="1"/>
      <c r="C1" s="1"/>
      <c r="D1" s="1"/>
      <c r="E1" s="1"/>
      <c r="F1" s="1"/>
      <c r="G1" s="1"/>
      <c r="H1" s="1"/>
      <c r="I1" s="1"/>
      <c r="J1" s="1"/>
      <c r="K1" s="1"/>
      <c r="L1" s="1"/>
      <c r="M1" s="1"/>
      <c r="N1" s="177">
        <v>21</v>
      </c>
    </row>
    <row r="2" spans="1:31" ht="15" customHeight="1" x14ac:dyDescent="0.2">
      <c r="A2" s="1"/>
      <c r="B2" s="1"/>
      <c r="C2" s="1"/>
      <c r="D2" s="1"/>
      <c r="E2" s="1"/>
      <c r="F2" s="1"/>
      <c r="G2" s="1"/>
      <c r="H2" s="1"/>
      <c r="I2" s="1"/>
      <c r="J2" s="1"/>
      <c r="K2" s="1"/>
      <c r="L2" s="1"/>
      <c r="M2" s="1"/>
      <c r="N2" s="1"/>
      <c r="AB2" s="174"/>
      <c r="AC2" s="174"/>
      <c r="AD2" s="174"/>
      <c r="AE2" s="174"/>
    </row>
    <row r="3" spans="1:31" ht="15" customHeight="1" x14ac:dyDescent="0.2">
      <c r="A3" s="4"/>
      <c r="B3" s="4"/>
      <c r="C3" s="4"/>
      <c r="D3" s="4"/>
      <c r="E3" s="4"/>
      <c r="F3" s="4"/>
      <c r="G3" s="4"/>
      <c r="H3" s="4"/>
      <c r="I3" s="4"/>
      <c r="J3" s="4"/>
      <c r="K3" s="4"/>
      <c r="L3" s="4"/>
      <c r="M3" s="5"/>
      <c r="N3" s="5"/>
      <c r="AB3" s="174"/>
      <c r="AC3" s="174"/>
      <c r="AD3" s="174"/>
      <c r="AE3" s="174"/>
    </row>
    <row r="4" spans="1:31" ht="15" customHeight="1" thickBot="1" x14ac:dyDescent="0.25">
      <c r="AB4" s="174"/>
      <c r="AC4" s="174"/>
      <c r="AD4" s="174"/>
      <c r="AE4" s="174"/>
    </row>
    <row r="5" spans="1:31" ht="15" customHeight="1" x14ac:dyDescent="0.2">
      <c r="A5" s="390" t="s">
        <v>20</v>
      </c>
      <c r="B5" s="391"/>
      <c r="C5" s="391"/>
      <c r="D5" s="391"/>
      <c r="E5" s="391"/>
      <c r="F5" s="391"/>
      <c r="G5" s="391"/>
      <c r="H5" s="391"/>
      <c r="I5" s="391"/>
      <c r="J5" s="391"/>
      <c r="K5" s="391"/>
      <c r="L5" s="391"/>
      <c r="M5" s="391"/>
      <c r="N5" s="392"/>
      <c r="AB5" s="174"/>
      <c r="AC5" s="174"/>
      <c r="AD5" s="174"/>
      <c r="AE5" s="174"/>
    </row>
    <row r="6" spans="1:31" ht="15" customHeight="1" x14ac:dyDescent="0.2">
      <c r="A6" s="393"/>
      <c r="B6" s="394"/>
      <c r="C6" s="394"/>
      <c r="D6" s="394"/>
      <c r="E6" s="394"/>
      <c r="F6" s="394"/>
      <c r="G6" s="394"/>
      <c r="H6" s="394"/>
      <c r="I6" s="394"/>
      <c r="J6" s="394"/>
      <c r="K6" s="394"/>
      <c r="L6" s="394"/>
      <c r="M6" s="394"/>
      <c r="N6" s="395"/>
      <c r="AB6" s="174"/>
      <c r="AC6" s="174"/>
      <c r="AD6" s="174"/>
    </row>
    <row r="7" spans="1:31" ht="15" customHeight="1" x14ac:dyDescent="0.2">
      <c r="A7" s="396" t="s">
        <v>21</v>
      </c>
      <c r="B7" s="397"/>
      <c r="C7" s="397"/>
      <c r="D7" s="397"/>
      <c r="E7" s="397"/>
      <c r="F7" s="397"/>
      <c r="G7" s="397"/>
      <c r="H7" s="397"/>
      <c r="I7" s="397"/>
      <c r="J7" s="397"/>
      <c r="K7" s="397"/>
      <c r="L7" s="397"/>
      <c r="M7" s="398" t="s">
        <v>22</v>
      </c>
      <c r="N7" s="399"/>
      <c r="AB7" s="174"/>
      <c r="AC7" s="174"/>
      <c r="AD7" s="174"/>
    </row>
    <row r="8" spans="1:31" ht="15" customHeight="1" x14ac:dyDescent="0.2">
      <c r="A8" s="344" t="s">
        <v>3</v>
      </c>
      <c r="B8" s="345"/>
      <c r="C8" s="345"/>
      <c r="D8" s="371" t="str">
        <f>IF(Overview!C6="","",MID(Overview!C6,1,35))</f>
        <v/>
      </c>
      <c r="E8" s="372"/>
      <c r="F8" s="372"/>
      <c r="G8" s="372"/>
      <c r="H8" s="373"/>
      <c r="I8" s="222" t="s">
        <v>5</v>
      </c>
      <c r="J8" s="223"/>
      <c r="K8" s="223"/>
      <c r="L8" s="224"/>
      <c r="M8" s="400" t="str">
        <f>IF(Overview!C7="","",Overview!C7)</f>
        <v/>
      </c>
      <c r="N8" s="401"/>
      <c r="AB8" s="174"/>
      <c r="AD8" s="174"/>
    </row>
    <row r="9" spans="1:31" ht="15" customHeight="1" x14ac:dyDescent="0.2">
      <c r="A9" s="344" t="s">
        <v>6</v>
      </c>
      <c r="B9" s="345"/>
      <c r="C9" s="345"/>
      <c r="D9" s="371" t="str">
        <f>IF(VLOOKUP(N1,Overview!A11:B40,2,0)="","",MID(VLOOKUP(N1,Overview!A11:B40,2,0),1,35))</f>
        <v/>
      </c>
      <c r="E9" s="372"/>
      <c r="F9" s="372"/>
      <c r="G9" s="372"/>
      <c r="H9" s="373"/>
      <c r="I9" s="222" t="s">
        <v>7</v>
      </c>
      <c r="J9" s="223"/>
      <c r="K9" s="223"/>
      <c r="L9" s="224"/>
      <c r="M9" s="214" t="str">
        <f>IF(VLOOKUP(N1,Overview!A11:C40,3,0)="","",(VLOOKUP(N1,Overview!A11:C40,3,0)))</f>
        <v/>
      </c>
      <c r="N9" s="215"/>
    </row>
    <row r="10" spans="1:31" ht="15" customHeight="1" x14ac:dyDescent="0.2">
      <c r="A10" s="344" t="s">
        <v>8</v>
      </c>
      <c r="B10" s="345"/>
      <c r="C10" s="345"/>
      <c r="D10" s="371" t="str">
        <f>IF(VLOOKUP(N1,Overview!A11:D40,4,0)="","",MID(VLOOKUP(N1,Overview!A11:D40,4,0),1,35))</f>
        <v/>
      </c>
      <c r="E10" s="372"/>
      <c r="F10" s="372"/>
      <c r="G10" s="372"/>
      <c r="H10" s="373"/>
      <c r="I10" s="222" t="s">
        <v>4</v>
      </c>
      <c r="J10" s="223"/>
      <c r="K10" s="223"/>
      <c r="L10" s="224"/>
      <c r="M10" s="214" t="str">
        <f>IF(Overview!I6="","",Overview!I6)</f>
        <v/>
      </c>
      <c r="N10" s="215"/>
    </row>
    <row r="11" spans="1:31" ht="15" customHeight="1" x14ac:dyDescent="0.2">
      <c r="A11" s="60"/>
      <c r="B11" s="6"/>
      <c r="C11" s="6"/>
      <c r="D11" s="6"/>
      <c r="E11" s="6"/>
      <c r="F11" s="6"/>
      <c r="G11" s="7"/>
      <c r="H11" s="7"/>
      <c r="I11" s="7"/>
      <c r="J11" s="8"/>
      <c r="K11" s="8"/>
      <c r="L11" s="8"/>
      <c r="M11" s="8"/>
      <c r="N11" s="61"/>
    </row>
    <row r="12" spans="1:31" ht="15" customHeight="1" x14ac:dyDescent="0.2">
      <c r="A12" s="351" t="s">
        <v>23</v>
      </c>
      <c r="B12" s="352"/>
      <c r="C12" s="352"/>
      <c r="D12" s="352"/>
      <c r="E12" s="352"/>
      <c r="F12" s="352"/>
      <c r="G12" s="352"/>
      <c r="H12" s="352"/>
      <c r="I12" s="352"/>
      <c r="J12" s="352"/>
      <c r="K12" s="352"/>
      <c r="L12" s="352"/>
      <c r="M12" s="352"/>
      <c r="N12" s="353"/>
    </row>
    <row r="13" spans="1:31" ht="15" customHeight="1" x14ac:dyDescent="0.2">
      <c r="A13" s="354"/>
      <c r="B13" s="355"/>
      <c r="C13" s="355"/>
      <c r="D13" s="355"/>
      <c r="E13" s="355"/>
      <c r="F13" s="355"/>
      <c r="G13" s="355"/>
      <c r="H13" s="355"/>
      <c r="I13" s="355"/>
      <c r="J13" s="355"/>
      <c r="K13" s="355"/>
      <c r="L13" s="355"/>
      <c r="M13" s="355"/>
      <c r="N13" s="356"/>
    </row>
    <row r="14" spans="1:31" ht="15" customHeight="1" x14ac:dyDescent="0.2">
      <c r="A14" s="357" t="s">
        <v>24</v>
      </c>
      <c r="B14" s="358"/>
      <c r="C14" s="358"/>
      <c r="D14" s="358"/>
      <c r="E14" s="358"/>
      <c r="F14" s="358"/>
      <c r="G14" s="358"/>
      <c r="H14" s="358"/>
      <c r="I14" s="358"/>
      <c r="J14" s="358"/>
      <c r="K14" s="358"/>
      <c r="L14" s="358"/>
      <c r="M14" s="358"/>
      <c r="N14" s="359"/>
    </row>
    <row r="15" spans="1:31" ht="15" customHeight="1" x14ac:dyDescent="0.2">
      <c r="A15" s="62"/>
      <c r="B15" s="41"/>
      <c r="C15" s="41"/>
      <c r="D15" s="41"/>
      <c r="E15" s="41"/>
      <c r="F15" s="41"/>
      <c r="G15" s="41"/>
      <c r="H15" s="41"/>
      <c r="I15" s="41"/>
      <c r="J15" s="41"/>
      <c r="K15" s="41"/>
      <c r="L15" s="41"/>
      <c r="M15" s="41"/>
      <c r="N15" s="63"/>
    </row>
    <row r="16" spans="1:31" ht="15" customHeight="1" x14ac:dyDescent="0.2">
      <c r="A16" s="360" t="s">
        <v>25</v>
      </c>
      <c r="B16" s="361"/>
      <c r="C16" s="361"/>
      <c r="D16" s="362" t="s">
        <v>26</v>
      </c>
      <c r="E16" s="362"/>
      <c r="F16" s="81" t="s">
        <v>27</v>
      </c>
      <c r="G16" s="82" t="s">
        <v>28</v>
      </c>
      <c r="H16" s="36" t="s">
        <v>29</v>
      </c>
      <c r="N16" s="64"/>
      <c r="AB16" s="94" t="s">
        <v>30</v>
      </c>
      <c r="AC16" s="175"/>
      <c r="AD16" s="94" t="s">
        <v>31</v>
      </c>
    </row>
    <row r="17" spans="1:32" ht="15" customHeight="1" x14ac:dyDescent="0.25">
      <c r="A17" s="363" t="s">
        <v>32</v>
      </c>
      <c r="B17" s="364"/>
      <c r="C17" s="365"/>
      <c r="D17" s="131" t="str">
        <f>AB61</f>
        <v/>
      </c>
      <c r="E17" s="132" t="str">
        <f>AD62</f>
        <v/>
      </c>
      <c r="F17" s="133" t="str">
        <f>AD61</f>
        <v/>
      </c>
      <c r="G17" s="134" t="str">
        <f>AE61</f>
        <v/>
      </c>
      <c r="H17" s="135" t="str">
        <f>AF61</f>
        <v/>
      </c>
      <c r="N17" s="64"/>
      <c r="AB17" s="94" t="s">
        <v>33</v>
      </c>
      <c r="AC17" s="175"/>
    </row>
    <row r="18" spans="1:32" ht="15" customHeight="1" x14ac:dyDescent="0.25">
      <c r="A18" s="363" t="s">
        <v>34</v>
      </c>
      <c r="B18" s="364"/>
      <c r="C18" s="365"/>
      <c r="D18" s="136" t="str">
        <f>AB80</f>
        <v/>
      </c>
      <c r="E18" s="137" t="str">
        <f>AD81</f>
        <v/>
      </c>
      <c r="F18" s="138" t="str">
        <f>AD80</f>
        <v/>
      </c>
      <c r="G18" s="139" t="str">
        <f>AE80</f>
        <v/>
      </c>
      <c r="H18" s="140" t="str">
        <f>AF80</f>
        <v/>
      </c>
      <c r="I18" s="3"/>
      <c r="J18" s="42"/>
      <c r="K18" s="42"/>
      <c r="L18" s="42"/>
      <c r="M18" s="42"/>
      <c r="N18" s="65"/>
      <c r="AB18" s="94">
        <f>AB50+AB52</f>
        <v>0</v>
      </c>
      <c r="AC18" s="175"/>
      <c r="AD18" s="94">
        <f>AD50</f>
        <v>0</v>
      </c>
      <c r="AE18" s="94">
        <f>AE50</f>
        <v>0</v>
      </c>
      <c r="AF18" s="94">
        <f>AF50</f>
        <v>0</v>
      </c>
    </row>
    <row r="19" spans="1:32" ht="30" customHeight="1" x14ac:dyDescent="0.2">
      <c r="A19" s="366" t="s">
        <v>35</v>
      </c>
      <c r="B19" s="367"/>
      <c r="C19" s="368"/>
      <c r="D19" s="141" t="str">
        <f>AB83</f>
        <v/>
      </c>
      <c r="E19" s="142" t="str">
        <f>AC83</f>
        <v/>
      </c>
      <c r="F19" s="143" t="str">
        <f>AD83</f>
        <v/>
      </c>
      <c r="G19" s="144" t="str">
        <f>AE83</f>
        <v/>
      </c>
      <c r="H19" s="145" t="str">
        <f>AF83</f>
        <v/>
      </c>
      <c r="N19" s="64"/>
      <c r="AB19" s="94" t="str">
        <f>IF(AND(G57="",I57=""),"",AB18)</f>
        <v/>
      </c>
      <c r="AC19" s="175"/>
      <c r="AD19" s="94" t="str">
        <f>IF(L57="","",AD18)</f>
        <v/>
      </c>
      <c r="AE19" s="94" t="str">
        <f>IF(M57="","",AE18)</f>
        <v/>
      </c>
      <c r="AF19" s="94" t="str">
        <f>IF(N57="","",AF18)</f>
        <v/>
      </c>
    </row>
    <row r="20" spans="1:32" ht="15" customHeight="1" x14ac:dyDescent="0.2">
      <c r="A20" s="66"/>
      <c r="N20" s="64"/>
      <c r="AB20" s="94" t="s">
        <v>36</v>
      </c>
      <c r="AC20" s="175"/>
    </row>
    <row r="21" spans="1:32" ht="15" customHeight="1" x14ac:dyDescent="0.2">
      <c r="A21" s="67"/>
      <c r="B21" s="9"/>
      <c r="C21" s="10"/>
      <c r="D21" s="369" t="s">
        <v>26</v>
      </c>
      <c r="E21" s="370"/>
      <c r="F21" s="81" t="s">
        <v>27</v>
      </c>
      <c r="G21" s="82" t="s">
        <v>28</v>
      </c>
      <c r="H21" s="36" t="s">
        <v>29</v>
      </c>
      <c r="N21" s="64"/>
      <c r="AB21" s="94">
        <f>AB69+AB71</f>
        <v>0</v>
      </c>
      <c r="AC21" s="175"/>
      <c r="AD21" s="94">
        <f>AD69</f>
        <v>0</v>
      </c>
      <c r="AE21" s="94">
        <f>AE69</f>
        <v>0</v>
      </c>
      <c r="AF21" s="94">
        <f>AF69</f>
        <v>0</v>
      </c>
    </row>
    <row r="22" spans="1:32" ht="30" customHeight="1" x14ac:dyDescent="0.2">
      <c r="A22" s="346" t="s">
        <v>37</v>
      </c>
      <c r="B22" s="347"/>
      <c r="C22" s="348"/>
      <c r="D22" s="349" t="str">
        <f>AB25</f>
        <v/>
      </c>
      <c r="E22" s="350"/>
      <c r="F22" s="146" t="str">
        <f>AD25</f>
        <v/>
      </c>
      <c r="G22" s="147" t="str">
        <f>AE25</f>
        <v/>
      </c>
      <c r="H22" s="148" t="str">
        <f>AF25</f>
        <v/>
      </c>
      <c r="I22" s="43"/>
      <c r="J22" s="43"/>
      <c r="K22" s="43"/>
      <c r="L22" s="43"/>
      <c r="M22" s="43"/>
      <c r="N22" s="68"/>
      <c r="AB22" s="94" t="str">
        <f>IF(AND(G76="",I76=""),"",AB21)</f>
        <v/>
      </c>
      <c r="AC22" s="175"/>
      <c r="AD22" s="94" t="str">
        <f>IF(L76="","",AD21)</f>
        <v/>
      </c>
      <c r="AE22" s="94" t="str">
        <f>IF(M76="","",AE21)</f>
        <v/>
      </c>
      <c r="AF22" s="94" t="str">
        <f>IF(N76="","",AF21)</f>
        <v/>
      </c>
    </row>
    <row r="23" spans="1:32" ht="15" customHeight="1" x14ac:dyDescent="0.2">
      <c r="A23" s="69"/>
      <c r="G23" s="44"/>
      <c r="H23" s="44"/>
      <c r="I23" s="44"/>
      <c r="J23" s="44"/>
      <c r="K23" s="44"/>
      <c r="L23" s="44"/>
      <c r="M23" s="44"/>
      <c r="N23" s="70"/>
      <c r="AB23" s="94" t="s">
        <v>38</v>
      </c>
      <c r="AC23" s="175"/>
    </row>
    <row r="24" spans="1:32" ht="15" customHeight="1" x14ac:dyDescent="0.2">
      <c r="A24" s="71" t="s">
        <v>39</v>
      </c>
      <c r="B24" s="44"/>
      <c r="C24" s="44"/>
      <c r="D24" s="44"/>
      <c r="E24" s="44"/>
      <c r="F24" s="44"/>
      <c r="G24" s="44"/>
      <c r="H24" s="44"/>
      <c r="I24" s="44"/>
      <c r="J24" s="44"/>
      <c r="K24" s="44"/>
      <c r="L24" s="44"/>
      <c r="M24" s="44"/>
      <c r="N24" s="70"/>
      <c r="AB24" s="94">
        <f>AB18+AB21</f>
        <v>0</v>
      </c>
      <c r="AC24" s="175"/>
      <c r="AD24" s="94">
        <f>AD18+AD21</f>
        <v>0</v>
      </c>
      <c r="AE24" s="94">
        <f>AE18+AE21</f>
        <v>0</v>
      </c>
      <c r="AF24" s="94">
        <f>AF18+AF21</f>
        <v>0</v>
      </c>
    </row>
    <row r="25" spans="1:32" ht="15" customHeight="1" x14ac:dyDescent="0.2">
      <c r="A25" s="242"/>
      <c r="B25" s="243"/>
      <c r="C25" s="243"/>
      <c r="D25" s="243"/>
      <c r="E25" s="243"/>
      <c r="F25" s="243"/>
      <c r="G25" s="243"/>
      <c r="H25" s="243"/>
      <c r="I25" s="243"/>
      <c r="J25" s="243"/>
      <c r="K25" s="243"/>
      <c r="L25" s="243"/>
      <c r="M25" s="243"/>
      <c r="N25" s="244"/>
      <c r="AB25" s="94" t="str">
        <f>IF(OR(AB19="",AB22=""),"",AB24)</f>
        <v/>
      </c>
      <c r="AC25" s="175"/>
      <c r="AD25" s="94" t="str">
        <f>IF(OR(AD19="",AD22=""),"",AD24)</f>
        <v/>
      </c>
      <c r="AE25" s="94" t="str">
        <f>IF(OR(AE19="",AE22=""),"",AE24)</f>
        <v/>
      </c>
      <c r="AF25" s="94" t="str">
        <f>IF(OR(AF19="",AF22=""),"",AF24)</f>
        <v/>
      </c>
    </row>
    <row r="26" spans="1:32" ht="15" customHeight="1" x14ac:dyDescent="0.2">
      <c r="A26" s="245"/>
      <c r="B26" s="246"/>
      <c r="C26" s="246"/>
      <c r="D26" s="246"/>
      <c r="E26" s="246"/>
      <c r="F26" s="246"/>
      <c r="G26" s="246"/>
      <c r="H26" s="246"/>
      <c r="I26" s="246"/>
      <c r="J26" s="246"/>
      <c r="K26" s="246"/>
      <c r="L26" s="246"/>
      <c r="M26" s="246"/>
      <c r="N26" s="247"/>
      <c r="AC26" s="175"/>
    </row>
    <row r="27" spans="1:32" ht="15" customHeight="1" x14ac:dyDescent="0.2">
      <c r="A27" s="245"/>
      <c r="B27" s="246"/>
      <c r="C27" s="246"/>
      <c r="D27" s="246"/>
      <c r="E27" s="246"/>
      <c r="F27" s="246"/>
      <c r="G27" s="246"/>
      <c r="H27" s="246"/>
      <c r="I27" s="246"/>
      <c r="J27" s="246"/>
      <c r="K27" s="246"/>
      <c r="L27" s="246"/>
      <c r="M27" s="246"/>
      <c r="N27" s="247"/>
      <c r="AC27" s="175"/>
    </row>
    <row r="28" spans="1:32" ht="15" customHeight="1" x14ac:dyDescent="0.2">
      <c r="A28" s="245"/>
      <c r="B28" s="246"/>
      <c r="C28" s="246"/>
      <c r="D28" s="246"/>
      <c r="E28" s="246"/>
      <c r="F28" s="246"/>
      <c r="G28" s="246"/>
      <c r="H28" s="246"/>
      <c r="I28" s="246"/>
      <c r="J28" s="246"/>
      <c r="K28" s="246"/>
      <c r="L28" s="246"/>
      <c r="M28" s="246"/>
      <c r="N28" s="247"/>
      <c r="AC28" s="175"/>
    </row>
    <row r="29" spans="1:32" ht="15" customHeight="1" x14ac:dyDescent="0.2">
      <c r="A29" s="245"/>
      <c r="B29" s="246"/>
      <c r="C29" s="246"/>
      <c r="D29" s="246"/>
      <c r="E29" s="246"/>
      <c r="F29" s="246"/>
      <c r="G29" s="246"/>
      <c r="H29" s="246"/>
      <c r="I29" s="246"/>
      <c r="J29" s="246"/>
      <c r="K29" s="246"/>
      <c r="L29" s="246"/>
      <c r="M29" s="246"/>
      <c r="N29" s="247"/>
      <c r="AC29" s="175"/>
    </row>
    <row r="30" spans="1:32" ht="15" customHeight="1" x14ac:dyDescent="0.2">
      <c r="A30" s="245"/>
      <c r="B30" s="246"/>
      <c r="C30" s="246"/>
      <c r="D30" s="246"/>
      <c r="E30" s="246"/>
      <c r="F30" s="246"/>
      <c r="G30" s="246"/>
      <c r="H30" s="246"/>
      <c r="I30" s="246"/>
      <c r="J30" s="246"/>
      <c r="K30" s="246"/>
      <c r="L30" s="246"/>
      <c r="M30" s="246"/>
      <c r="N30" s="247"/>
      <c r="AC30" s="175"/>
    </row>
    <row r="31" spans="1:32" ht="15" customHeight="1" x14ac:dyDescent="0.2">
      <c r="A31" s="245"/>
      <c r="B31" s="246"/>
      <c r="C31" s="246"/>
      <c r="D31" s="246"/>
      <c r="E31" s="246"/>
      <c r="F31" s="246"/>
      <c r="G31" s="246"/>
      <c r="H31" s="246"/>
      <c r="I31" s="246"/>
      <c r="J31" s="246"/>
      <c r="K31" s="246"/>
      <c r="L31" s="246"/>
      <c r="M31" s="246"/>
      <c r="N31" s="247"/>
      <c r="AC31" s="175"/>
    </row>
    <row r="32" spans="1:32" ht="15" customHeight="1" x14ac:dyDescent="0.2">
      <c r="A32" s="248"/>
      <c r="B32" s="249"/>
      <c r="C32" s="249"/>
      <c r="D32" s="249"/>
      <c r="E32" s="249"/>
      <c r="F32" s="249"/>
      <c r="G32" s="249"/>
      <c r="H32" s="249"/>
      <c r="I32" s="249"/>
      <c r="J32" s="249"/>
      <c r="K32" s="249"/>
      <c r="L32" s="249"/>
      <c r="M32" s="249"/>
      <c r="N32" s="250"/>
      <c r="AC32" s="175"/>
    </row>
    <row r="33" spans="1:29" ht="15" customHeight="1" x14ac:dyDescent="0.2">
      <c r="A33" s="66"/>
      <c r="N33" s="64"/>
      <c r="AC33" s="175"/>
    </row>
    <row r="34" spans="1:29" ht="15" customHeight="1" x14ac:dyDescent="0.2">
      <c r="A34" s="251" t="s">
        <v>40</v>
      </c>
      <c r="B34" s="252"/>
      <c r="C34" s="252"/>
      <c r="D34" s="252"/>
      <c r="E34" s="252"/>
      <c r="F34" s="252"/>
      <c r="G34" s="252"/>
      <c r="H34" s="252"/>
      <c r="I34" s="252"/>
      <c r="J34" s="252"/>
      <c r="K34" s="252"/>
      <c r="L34" s="252"/>
      <c r="M34" s="252"/>
      <c r="N34" s="253"/>
      <c r="AC34" s="175"/>
    </row>
    <row r="35" spans="1:29" ht="15" customHeight="1" x14ac:dyDescent="0.2">
      <c r="A35" s="254" t="s">
        <v>41</v>
      </c>
      <c r="B35" s="255"/>
      <c r="C35" s="255"/>
      <c r="D35" s="255"/>
      <c r="E35" s="255"/>
      <c r="F35" s="255"/>
      <c r="G35" s="255"/>
      <c r="H35" s="255"/>
      <c r="I35" s="255"/>
      <c r="J35" s="255"/>
      <c r="K35" s="255"/>
      <c r="L35" s="255"/>
      <c r="M35" s="255"/>
      <c r="N35" s="256"/>
      <c r="AC35" s="175"/>
    </row>
    <row r="36" spans="1:29" ht="15" customHeight="1" x14ac:dyDescent="0.2">
      <c r="A36" s="374" t="s">
        <v>42</v>
      </c>
      <c r="B36" s="375"/>
      <c r="C36" s="375"/>
      <c r="D36" s="375"/>
      <c r="E36" s="375"/>
      <c r="F36" s="375"/>
      <c r="G36" s="375"/>
      <c r="H36" s="375"/>
      <c r="I36" s="375"/>
      <c r="J36" s="375"/>
      <c r="K36" s="375"/>
      <c r="L36" s="375"/>
      <c r="M36" s="375"/>
      <c r="N36" s="376"/>
      <c r="AC36" s="175"/>
    </row>
    <row r="37" spans="1:29" ht="15" customHeight="1" x14ac:dyDescent="0.2">
      <c r="A37" s="374"/>
      <c r="B37" s="375"/>
      <c r="C37" s="375"/>
      <c r="D37" s="375"/>
      <c r="E37" s="375"/>
      <c r="F37" s="375"/>
      <c r="G37" s="375"/>
      <c r="H37" s="375"/>
      <c r="I37" s="375"/>
      <c r="J37" s="375"/>
      <c r="K37" s="375"/>
      <c r="L37" s="375"/>
      <c r="M37" s="375"/>
      <c r="N37" s="376"/>
      <c r="AC37" s="175"/>
    </row>
    <row r="38" spans="1:29" ht="15" customHeight="1" x14ac:dyDescent="0.2">
      <c r="A38" s="374"/>
      <c r="B38" s="375"/>
      <c r="C38" s="375"/>
      <c r="D38" s="375"/>
      <c r="E38" s="375"/>
      <c r="F38" s="375"/>
      <c r="G38" s="375"/>
      <c r="H38" s="375"/>
      <c r="I38" s="375"/>
      <c r="J38" s="375"/>
      <c r="K38" s="375"/>
      <c r="L38" s="375"/>
      <c r="M38" s="375"/>
      <c r="N38" s="376"/>
      <c r="AC38" s="175"/>
    </row>
    <row r="39" spans="1:29" ht="15" customHeight="1" x14ac:dyDescent="0.2">
      <c r="A39" s="377"/>
      <c r="B39" s="378"/>
      <c r="C39" s="378"/>
      <c r="D39" s="378"/>
      <c r="E39" s="378"/>
      <c r="F39" s="378"/>
      <c r="G39" s="378"/>
      <c r="H39" s="378"/>
      <c r="I39" s="378"/>
      <c r="J39" s="378"/>
      <c r="K39" s="378"/>
      <c r="L39" s="378"/>
      <c r="M39" s="378"/>
      <c r="N39" s="379"/>
      <c r="AC39" s="175"/>
    </row>
    <row r="40" spans="1:29" ht="15" customHeight="1" x14ac:dyDescent="0.2">
      <c r="A40" s="380" t="s">
        <v>43</v>
      </c>
      <c r="B40" s="381"/>
      <c r="C40" s="384"/>
      <c r="D40" s="385"/>
      <c r="E40" s="385"/>
      <c r="F40" s="385"/>
      <c r="G40" s="385"/>
      <c r="H40" s="385"/>
      <c r="I40" s="386"/>
      <c r="J40" s="216" t="s">
        <v>44</v>
      </c>
      <c r="K40" s="217"/>
      <c r="L40" s="338"/>
      <c r="M40" s="339"/>
      <c r="N40" s="340"/>
      <c r="AC40" s="175"/>
    </row>
    <row r="41" spans="1:29" ht="15" customHeight="1" x14ac:dyDescent="0.2">
      <c r="A41" s="382"/>
      <c r="B41" s="383"/>
      <c r="C41" s="387"/>
      <c r="D41" s="388"/>
      <c r="E41" s="388"/>
      <c r="F41" s="388"/>
      <c r="G41" s="388"/>
      <c r="H41" s="388"/>
      <c r="I41" s="389"/>
      <c r="J41" s="218"/>
      <c r="K41" s="219"/>
      <c r="L41" s="341"/>
      <c r="M41" s="342"/>
      <c r="N41" s="343"/>
      <c r="AC41" s="175"/>
    </row>
    <row r="42" spans="1:29" ht="15" customHeight="1" x14ac:dyDescent="0.2">
      <c r="A42" s="225" t="s">
        <v>45</v>
      </c>
      <c r="B42" s="226"/>
      <c r="C42" s="226"/>
      <c r="D42" s="226"/>
      <c r="E42" s="226"/>
      <c r="F42" s="226"/>
      <c r="G42" s="226"/>
      <c r="H42" s="226"/>
      <c r="I42" s="226"/>
      <c r="J42" s="226"/>
      <c r="K42" s="226"/>
      <c r="L42" s="226"/>
      <c r="M42" s="226"/>
      <c r="N42" s="227"/>
      <c r="AC42" s="175"/>
    </row>
    <row r="43" spans="1:29" ht="15" customHeight="1" x14ac:dyDescent="0.2">
      <c r="A43" s="228" t="s">
        <v>46</v>
      </c>
      <c r="B43" s="229"/>
      <c r="C43" s="229"/>
      <c r="D43" s="229"/>
      <c r="E43" s="229"/>
      <c r="F43" s="229"/>
      <c r="G43" s="229"/>
      <c r="H43" s="229"/>
      <c r="I43" s="229"/>
      <c r="J43" s="229"/>
      <c r="K43" s="229"/>
      <c r="L43" s="229"/>
      <c r="M43" s="229"/>
      <c r="N43" s="230"/>
      <c r="AC43" s="175"/>
    </row>
    <row r="44" spans="1:29" ht="15" customHeight="1" x14ac:dyDescent="0.2">
      <c r="A44" s="228"/>
      <c r="B44" s="229"/>
      <c r="C44" s="229"/>
      <c r="D44" s="229"/>
      <c r="E44" s="229"/>
      <c r="F44" s="229"/>
      <c r="G44" s="229"/>
      <c r="H44" s="229"/>
      <c r="I44" s="229"/>
      <c r="J44" s="229"/>
      <c r="K44" s="229"/>
      <c r="L44" s="229"/>
      <c r="M44" s="229"/>
      <c r="N44" s="230"/>
      <c r="AC44" s="175"/>
    </row>
    <row r="45" spans="1:29" ht="15" customHeight="1" x14ac:dyDescent="0.2">
      <c r="A45" s="228"/>
      <c r="B45" s="229"/>
      <c r="C45" s="229"/>
      <c r="D45" s="229"/>
      <c r="E45" s="229"/>
      <c r="F45" s="229"/>
      <c r="G45" s="229"/>
      <c r="H45" s="229"/>
      <c r="I45" s="229"/>
      <c r="J45" s="229"/>
      <c r="K45" s="229"/>
      <c r="L45" s="229"/>
      <c r="M45" s="229"/>
      <c r="N45" s="230"/>
      <c r="AC45" s="175"/>
    </row>
    <row r="46" spans="1:29" ht="15" customHeight="1" x14ac:dyDescent="0.2">
      <c r="A46" s="231" t="s">
        <v>43</v>
      </c>
      <c r="B46" s="232"/>
      <c r="C46" s="235"/>
      <c r="D46" s="235"/>
      <c r="E46" s="235"/>
      <c r="F46" s="235"/>
      <c r="G46" s="235"/>
      <c r="H46" s="235"/>
      <c r="I46" s="235"/>
      <c r="J46" s="220" t="s">
        <v>44</v>
      </c>
      <c r="K46" s="220"/>
      <c r="L46" s="237"/>
      <c r="M46" s="238"/>
      <c r="N46" s="239"/>
      <c r="AC46" s="175"/>
    </row>
    <row r="47" spans="1:29" ht="15" customHeight="1" thickBot="1" x14ac:dyDescent="0.25">
      <c r="A47" s="233"/>
      <c r="B47" s="234"/>
      <c r="C47" s="236"/>
      <c r="D47" s="236"/>
      <c r="E47" s="236"/>
      <c r="F47" s="236"/>
      <c r="G47" s="236"/>
      <c r="H47" s="236"/>
      <c r="I47" s="236"/>
      <c r="J47" s="221"/>
      <c r="K47" s="221"/>
      <c r="L47" s="240"/>
      <c r="M47" s="240"/>
      <c r="N47" s="241"/>
      <c r="AC47" s="175"/>
    </row>
    <row r="48" spans="1:29" ht="15" customHeight="1" thickBot="1" x14ac:dyDescent="0.25">
      <c r="A48" s="37"/>
      <c r="B48" s="37"/>
      <c r="C48" s="38"/>
      <c r="D48" s="38"/>
      <c r="E48" s="38"/>
      <c r="F48" s="38"/>
      <c r="G48" s="38"/>
      <c r="H48" s="38"/>
      <c r="I48" s="38"/>
      <c r="J48" s="39"/>
      <c r="K48" s="39"/>
      <c r="L48" s="40"/>
      <c r="M48" s="40"/>
      <c r="N48" s="40"/>
      <c r="AC48" s="175"/>
    </row>
    <row r="49" spans="1:32" ht="15" customHeight="1" thickTop="1" x14ac:dyDescent="0.2">
      <c r="A49" s="327" t="s">
        <v>47</v>
      </c>
      <c r="B49" s="328"/>
      <c r="C49" s="328"/>
      <c r="D49" s="328"/>
      <c r="E49" s="328"/>
      <c r="F49" s="328"/>
      <c r="G49" s="328"/>
      <c r="H49" s="328"/>
      <c r="I49" s="328"/>
      <c r="J49" s="328"/>
      <c r="K49" s="328"/>
      <c r="L49" s="328"/>
      <c r="M49" s="328"/>
      <c r="N49" s="329"/>
      <c r="AB49" s="94" t="s">
        <v>48</v>
      </c>
      <c r="AC49" s="175"/>
    </row>
    <row r="50" spans="1:32" ht="30" customHeight="1" x14ac:dyDescent="0.2">
      <c r="A50" s="330" t="s">
        <v>49</v>
      </c>
      <c r="B50" s="288"/>
      <c r="C50" s="289"/>
      <c r="D50" s="290"/>
      <c r="E50" s="290"/>
      <c r="F50" s="290"/>
      <c r="G50" s="290"/>
      <c r="H50" s="290"/>
      <c r="I50" s="290"/>
      <c r="J50" s="290"/>
      <c r="K50" s="290"/>
      <c r="L50" s="290"/>
      <c r="M50" s="290"/>
      <c r="N50" s="331"/>
      <c r="AB50" s="94">
        <f>G57/1440</f>
        <v>0</v>
      </c>
      <c r="AC50" s="175"/>
      <c r="AD50" s="94">
        <f>L57/60</f>
        <v>0</v>
      </c>
      <c r="AE50" s="94">
        <f>M57/60</f>
        <v>0</v>
      </c>
      <c r="AF50" s="94">
        <f>N57/60</f>
        <v>0</v>
      </c>
    </row>
    <row r="51" spans="1:32" ht="30" customHeight="1" x14ac:dyDescent="0.2">
      <c r="A51" s="330" t="s">
        <v>50</v>
      </c>
      <c r="B51" s="288"/>
      <c r="C51" s="289"/>
      <c r="D51" s="290"/>
      <c r="E51" s="290"/>
      <c r="F51" s="290"/>
      <c r="G51" s="290"/>
      <c r="H51" s="290"/>
      <c r="I51" s="290"/>
      <c r="J51" s="290"/>
      <c r="K51" s="290"/>
      <c r="L51" s="290"/>
      <c r="M51" s="290"/>
      <c r="N51" s="331"/>
      <c r="AB51" s="94" t="s">
        <v>51</v>
      </c>
      <c r="AC51" s="175"/>
    </row>
    <row r="52" spans="1:32" ht="30" customHeight="1" x14ac:dyDescent="0.2">
      <c r="A52" s="330" t="s">
        <v>52</v>
      </c>
      <c r="B52" s="288"/>
      <c r="C52" s="289"/>
      <c r="D52" s="290"/>
      <c r="E52" s="290"/>
      <c r="F52" s="290"/>
      <c r="G52" s="290"/>
      <c r="H52" s="290"/>
      <c r="I52" s="290"/>
      <c r="J52" s="290"/>
      <c r="K52" s="290"/>
      <c r="L52" s="290"/>
      <c r="M52" s="290"/>
      <c r="N52" s="331"/>
      <c r="AB52" s="94">
        <f>I57/1440/60</f>
        <v>0</v>
      </c>
      <c r="AC52" s="175"/>
    </row>
    <row r="53" spans="1:32" ht="15" customHeight="1" x14ac:dyDescent="0.2">
      <c r="A53" s="332" t="s">
        <v>53</v>
      </c>
      <c r="B53" s="297"/>
      <c r="C53" s="298" t="s">
        <v>54</v>
      </c>
      <c r="D53" s="299"/>
      <c r="E53" s="299"/>
      <c r="F53" s="299"/>
      <c r="G53" s="299"/>
      <c r="H53" s="299"/>
      <c r="I53" s="299"/>
      <c r="J53" s="299"/>
      <c r="K53" s="299"/>
      <c r="L53" s="299"/>
      <c r="M53" s="333"/>
      <c r="N53" s="45"/>
      <c r="AC53" s="175"/>
    </row>
    <row r="54" spans="1:32" ht="15" customHeight="1" x14ac:dyDescent="0.2">
      <c r="A54" s="330" t="s">
        <v>55</v>
      </c>
      <c r="B54" s="288"/>
      <c r="C54" s="334" t="s">
        <v>54</v>
      </c>
      <c r="D54" s="335"/>
      <c r="E54" s="335"/>
      <c r="F54" s="335"/>
      <c r="G54" s="335"/>
      <c r="H54" s="335"/>
      <c r="I54" s="335"/>
      <c r="J54" s="335"/>
      <c r="K54" s="335"/>
      <c r="L54" s="335"/>
      <c r="M54" s="335"/>
      <c r="N54" s="46"/>
      <c r="AB54" s="94" t="s">
        <v>56</v>
      </c>
      <c r="AC54" s="175"/>
    </row>
    <row r="55" spans="1:32" ht="15" customHeight="1" x14ac:dyDescent="0.2">
      <c r="A55" s="47"/>
      <c r="B55" s="48"/>
      <c r="C55" s="48"/>
      <c r="D55" s="48"/>
      <c r="E55" s="48"/>
      <c r="F55" s="48"/>
      <c r="G55" s="48"/>
      <c r="H55" s="48"/>
      <c r="I55" s="49"/>
      <c r="J55" s="50"/>
      <c r="K55" s="50"/>
      <c r="L55" s="51"/>
      <c r="M55" s="51"/>
      <c r="N55" s="52"/>
      <c r="AB55" s="94">
        <f>IF(C58="Select",6,IF(C58="Pre-difficulty Level 1 (Less Difficult)",0,IF(C58="Difficulty Level 1 (Less Difficult)",1,IF(C58="Difficulty Level 2 (Less Difficult)",2,IF(C58="Difficulty Level 3 (Less Difficult)",3,IF(C58="Difficulty Level 4 (Standard)",4,IF(C58="Difficulty Level 5+ (More Difficult)",5,"")))))))</f>
        <v>6</v>
      </c>
      <c r="AC55" s="175">
        <f>IF(AF55&lt;6,AF55,IF(AE55&lt;6,AE55,IF(AD55&lt;6,AD55,6)))</f>
        <v>6</v>
      </c>
      <c r="AD55" s="94">
        <f>IF(L58="",6,IF(L58="Pre",0,IF(L58=1,1,IF(L58=2,2,IF(L58=3,3,IF(L58=4,4,IF(L58="5+",5,"")))))))</f>
        <v>6</v>
      </c>
      <c r="AE55" s="94">
        <f>IF(M58="",6,IF(M58="Pre",0,IF(M58=1,1,IF(M58=2,2,IF(M58=3,3,IF(M58=4,4,IF(M58="5+",5,"")))))))</f>
        <v>6</v>
      </c>
      <c r="AF55" s="94">
        <f>IF(N58="",6,IF(N58="Pre",0,IF(N58=1,1,IF(N58=2,2,IF(N58=3,3,IF(N58=4,4,IF(N58="5+",5,"")))))))</f>
        <v>6</v>
      </c>
    </row>
    <row r="56" spans="1:32" ht="15" customHeight="1" x14ac:dyDescent="0.2">
      <c r="A56" s="336" t="s">
        <v>57</v>
      </c>
      <c r="B56" s="337"/>
      <c r="C56" s="337"/>
      <c r="D56" s="337"/>
      <c r="E56" s="337"/>
      <c r="F56" s="337"/>
      <c r="G56" s="337"/>
      <c r="H56" s="337"/>
      <c r="I56" s="337"/>
      <c r="J56" s="302" t="s">
        <v>11</v>
      </c>
      <c r="K56" s="302"/>
      <c r="L56" s="85" t="s">
        <v>27</v>
      </c>
      <c r="M56" s="85" t="s">
        <v>28</v>
      </c>
      <c r="N56" s="86" t="s">
        <v>29</v>
      </c>
      <c r="AB56" s="94" t="s">
        <v>58</v>
      </c>
      <c r="AC56" s="175"/>
    </row>
    <row r="57" spans="1:32" ht="15" customHeight="1" x14ac:dyDescent="0.2">
      <c r="A57" s="319" t="s">
        <v>59</v>
      </c>
      <c r="B57" s="283"/>
      <c r="C57" s="11"/>
      <c r="D57" s="11"/>
      <c r="E57" s="11"/>
      <c r="F57" s="12" t="s">
        <v>60</v>
      </c>
      <c r="G57" s="22"/>
      <c r="H57" s="13" t="s">
        <v>61</v>
      </c>
      <c r="I57" s="23"/>
      <c r="J57" s="26"/>
      <c r="K57" s="83"/>
      <c r="L57" s="183"/>
      <c r="M57" s="184"/>
      <c r="N57" s="185"/>
      <c r="AB57" s="94">
        <f>SUM(AB63+I61+I62)</f>
        <v>0</v>
      </c>
      <c r="AC57" s="175">
        <f>SUM(K60:K62)</f>
        <v>0</v>
      </c>
      <c r="AD57" s="94">
        <f>SUM(L60:L62)</f>
        <v>0</v>
      </c>
      <c r="AE57" s="94">
        <f>SUM(M60:M62)</f>
        <v>0</v>
      </c>
      <c r="AF57" s="94">
        <f>SUM(N60:N62)</f>
        <v>0</v>
      </c>
    </row>
    <row r="58" spans="1:32" ht="15" customHeight="1" x14ac:dyDescent="0.2">
      <c r="A58" s="319" t="s">
        <v>62</v>
      </c>
      <c r="B58" s="320"/>
      <c r="C58" s="321" t="s">
        <v>54</v>
      </c>
      <c r="D58" s="322"/>
      <c r="E58" s="322"/>
      <c r="F58" s="322"/>
      <c r="G58" s="322"/>
      <c r="H58" s="322"/>
      <c r="I58" s="323"/>
      <c r="J58" s="26"/>
      <c r="K58" s="171" t="str">
        <f>IF(AC55=6,"",IF(AB55=AC55,"",IF(AC55=5,"5+",IF(AC55=4,AC55,IF(AC55=3,AC55,IF(AC55=2,AC55,IF(AC55=1,AC55,IF(AC55=0,"Pre",""))))))))</f>
        <v/>
      </c>
      <c r="L58" s="90"/>
      <c r="M58" s="91"/>
      <c r="N58" s="92"/>
      <c r="AB58" s="94" t="s">
        <v>63</v>
      </c>
      <c r="AC58" s="175"/>
    </row>
    <row r="59" spans="1:32" ht="60" customHeight="1" x14ac:dyDescent="0.2">
      <c r="A59" s="324" t="s">
        <v>64</v>
      </c>
      <c r="B59" s="325"/>
      <c r="C59" s="211"/>
      <c r="D59" s="212"/>
      <c r="E59" s="212"/>
      <c r="F59" s="212"/>
      <c r="G59" s="212"/>
      <c r="H59" s="212"/>
      <c r="I59" s="213"/>
      <c r="J59" s="27"/>
      <c r="K59" s="84"/>
      <c r="L59" s="16"/>
      <c r="M59" s="14"/>
      <c r="N59" s="53"/>
      <c r="P59" s="2" t="s">
        <v>65</v>
      </c>
      <c r="AB59" s="94" t="str">
        <f>IF(I60="","",IF(I61="","",IF(I62="","",IF(AB57&gt;-1,AB57,""))))</f>
        <v/>
      </c>
      <c r="AC59" s="175" t="str">
        <f>IF(K60="","",IF(K61="","",IF(K62="","",IF(AC57&gt;-1,AC57,""))))</f>
        <v/>
      </c>
      <c r="AD59" s="94" t="str">
        <f>IF(L60="","",IF(L61="","",IF(L62="","",IF(AD57&gt;-1,AD57,""))))</f>
        <v/>
      </c>
      <c r="AE59" s="94" t="str">
        <f>IF(M60="","",IF(M61="","",IF(M62="","",IF(AE57&gt;-1,AE57,""))))</f>
        <v/>
      </c>
      <c r="AF59" s="94" t="str">
        <f>IF(N60="","",IF(N61="","",IF(N62="","",IF(AF57&gt;-1,AF57,""))))</f>
        <v/>
      </c>
    </row>
    <row r="60" spans="1:32" ht="85" customHeight="1" x14ac:dyDescent="0.2">
      <c r="A60" s="326" t="str">
        <f>IF(C58="Select",Pulldown!D5,IF(C58="Pre-difficulty Level 1 (Less Difficult)",Pulldown!D2,IF(C58="Difficulty Level 1 (Less Difficult)",Pulldown!D3,IF(C58="Difficulty Level 2 (Less Difficult)",Pulldown!D4,Pulldown!D5))))</f>
        <v xml:space="preserve">Grid 1: Technical control - Technique </v>
      </c>
      <c r="B60" s="281"/>
      <c r="C60" s="305"/>
      <c r="D60" s="306"/>
      <c r="E60" s="306"/>
      <c r="F60" s="306"/>
      <c r="G60" s="306"/>
      <c r="H60" s="307"/>
      <c r="I60" s="24"/>
      <c r="J60" s="28" t="s">
        <v>66</v>
      </c>
      <c r="K60" s="151" t="str">
        <f>IF(AND(AC55=6,I60=AB63),"",IF(AB55&lt;&gt;AC55,AC63,IF(I60=AC63,"",AC63)))</f>
        <v/>
      </c>
      <c r="L60" s="152"/>
      <c r="M60" s="153"/>
      <c r="N60" s="154"/>
      <c r="P60" s="257"/>
      <c r="Q60" s="258"/>
      <c r="R60" s="258"/>
      <c r="S60" s="259"/>
      <c r="AB60" s="94" t="s">
        <v>67</v>
      </c>
      <c r="AC60" s="175"/>
    </row>
    <row r="61" spans="1:32" ht="85" customHeight="1" x14ac:dyDescent="0.2">
      <c r="A61" s="303" t="s">
        <v>68</v>
      </c>
      <c r="B61" s="304"/>
      <c r="C61" s="305"/>
      <c r="D61" s="306"/>
      <c r="E61" s="306"/>
      <c r="F61" s="306"/>
      <c r="G61" s="306"/>
      <c r="H61" s="307"/>
      <c r="I61" s="24"/>
      <c r="J61" s="29" t="s">
        <v>66</v>
      </c>
      <c r="K61" s="151" t="str">
        <f>IF(AC55=6,"",IF(AB55=AC55,"",I61))</f>
        <v/>
      </c>
      <c r="L61" s="152"/>
      <c r="M61" s="153"/>
      <c r="N61" s="154"/>
      <c r="P61" s="260"/>
      <c r="Q61" s="261"/>
      <c r="R61" s="261"/>
      <c r="S61" s="262"/>
      <c r="T61" s="5"/>
      <c r="AB61" s="94" t="str">
        <f>IF(AB59="","",IF(AB55=6,"",IF(AB59=0,0,IF(AB55&lt;4,VLOOKUP(AB59,'Levels Grid'!A:D,1,0),IF(AB55=4,VLOOKUP(AB59,'Levels Grid'!A:D,3,0),IF(AB55=5,VLOOKUP(AB59,'Levels Grid'!A:D,4,0),))))))</f>
        <v/>
      </c>
      <c r="AC61" s="175" t="str">
        <f>IF(AC59="","",IF(AC55=6,"",IF(AC59=0,0,IF(AC55&lt;4,VLOOKUP(AC59,'Levels Grid'!A:D,1,0),IF(AC55=4,VLOOKUP(AC59,'Levels Grid'!A:D,3,0),IF(AC55=5,VLOOKUP(AC59,'Levels Grid'!A:D,4,0),))))))</f>
        <v/>
      </c>
      <c r="AD61" s="94" t="str">
        <f>IF(AD59="","",IF(AD55=6,"",IF(AD59=0,0,IF(AD55&lt;4,VLOOKUP(AD59,'Levels Grid'!A:D,1,0),IF(AD55=4,VLOOKUP(AD59,'Levels Grid'!A:D,3,0),IF(AD55=5,VLOOKUP(AD59,'Levels Grid'!A:D,4,0),))))))</f>
        <v/>
      </c>
      <c r="AE61" s="94" t="str">
        <f>IF(AE59="","",IF(AE55=6,"",IF(AE59=0,0,IF(AE55&lt;4,VLOOKUP(AE59,'Levels Grid'!A:D,1,0),IF(AE55=4,VLOOKUP(AE59,'Levels Grid'!A:D,3,0),IF(AE55=5,VLOOKUP(AE59,'Levels Grid'!A:D,4,0),))))))</f>
        <v/>
      </c>
      <c r="AF61" s="94" t="str">
        <f>IF(AF59="","",IF(AF55=6,"",IF(AF59=0,0,IF(AF55&lt;4,VLOOKUP(AF59,'Levels Grid'!A:D,1,0),IF(AF55=4,VLOOKUP(AF59,'Levels Grid'!A:D,3,0),IF(AF55=5,VLOOKUP(AF59,'Levels Grid'!A:D,4,0),))))))</f>
        <v/>
      </c>
    </row>
    <row r="62" spans="1:32" ht="85" customHeight="1" x14ac:dyDescent="0.2">
      <c r="A62" s="303" t="s">
        <v>69</v>
      </c>
      <c r="B62" s="304"/>
      <c r="C62" s="305"/>
      <c r="D62" s="306"/>
      <c r="E62" s="306"/>
      <c r="F62" s="306"/>
      <c r="G62" s="306"/>
      <c r="H62" s="307"/>
      <c r="I62" s="24"/>
      <c r="J62" s="29" t="s">
        <v>66</v>
      </c>
      <c r="K62" s="151" t="str">
        <f>IF(AC55=6,"",IF(AB55=AC55,"",I62))</f>
        <v/>
      </c>
      <c r="L62" s="152"/>
      <c r="M62" s="153"/>
      <c r="N62" s="154"/>
      <c r="P62" s="260"/>
      <c r="Q62" s="261"/>
      <c r="R62" s="261"/>
      <c r="S62" s="262"/>
      <c r="AA62" s="175"/>
      <c r="AB62" s="175" t="s">
        <v>70</v>
      </c>
      <c r="AC62" s="175" t="s">
        <v>70</v>
      </c>
      <c r="AD62" s="179" t="str">
        <f>IF(AC61&lt;&gt;"",AC61,IF(AC80&lt;&gt;"",AB61,AC61))</f>
        <v/>
      </c>
      <c r="AE62" s="94" t="s">
        <v>71</v>
      </c>
    </row>
    <row r="63" spans="1:32" ht="15" customHeight="1" x14ac:dyDescent="0.2">
      <c r="A63" s="308" t="s">
        <v>72</v>
      </c>
      <c r="B63" s="309"/>
      <c r="C63" s="309"/>
      <c r="D63" s="309"/>
      <c r="E63" s="309"/>
      <c r="F63" s="309"/>
      <c r="G63" s="309"/>
      <c r="H63" s="310"/>
      <c r="I63" s="149" t="str">
        <f>AB59</f>
        <v/>
      </c>
      <c r="J63" s="29" t="s">
        <v>73</v>
      </c>
      <c r="K63" s="155" t="str">
        <f>AC59</f>
        <v/>
      </c>
      <c r="L63" s="156" t="str">
        <f>AD59</f>
        <v/>
      </c>
      <c r="M63" s="157" t="str">
        <f>AE59</f>
        <v/>
      </c>
      <c r="N63" s="158" t="str">
        <f>AF59</f>
        <v/>
      </c>
      <c r="P63" s="260"/>
      <c r="Q63" s="261"/>
      <c r="R63" s="261"/>
      <c r="S63" s="262"/>
      <c r="AA63" s="175"/>
      <c r="AB63" s="175">
        <f>IF(AB55=6,I60,IF(AB55&gt;2,I60,IF(AB55=2,AB64,IF(AB55=1,AB65,IF(AB55=0,AB66,"")))))</f>
        <v>0</v>
      </c>
      <c r="AC63" s="175">
        <f>IF(AC55=6,AB63,IF(AC55&gt;AB55,AB63,IF(AC55&gt;2,AB66,IF(AC55=2,AC64,IF(AC55=1,AC65,IF(AC55=0,AC66,""))))))</f>
        <v>0</v>
      </c>
    </row>
    <row r="64" spans="1:32" ht="30" customHeight="1" x14ac:dyDescent="0.2">
      <c r="A64" s="311" t="s">
        <v>74</v>
      </c>
      <c r="B64" s="312"/>
      <c r="C64" s="312"/>
      <c r="D64" s="312"/>
      <c r="E64" s="312"/>
      <c r="F64" s="312"/>
      <c r="G64" s="312"/>
      <c r="H64" s="313"/>
      <c r="I64" s="150" t="str">
        <f>AB61</f>
        <v/>
      </c>
      <c r="J64" s="29" t="s">
        <v>75</v>
      </c>
      <c r="K64" s="159" t="str">
        <f>AC61</f>
        <v/>
      </c>
      <c r="L64" s="160" t="str">
        <f>AD61</f>
        <v/>
      </c>
      <c r="M64" s="161" t="str">
        <f>AE61</f>
        <v/>
      </c>
      <c r="N64" s="162" t="str">
        <f>AF61</f>
        <v/>
      </c>
      <c r="P64" s="260"/>
      <c r="Q64" s="261"/>
      <c r="R64" s="261"/>
      <c r="S64" s="262"/>
      <c r="AA64" s="175" t="s">
        <v>76</v>
      </c>
      <c r="AB64" s="175">
        <f>IF(AND(AB55=2,I60&gt;5),6,I60)</f>
        <v>0</v>
      </c>
      <c r="AC64" s="175">
        <f>IF(AND(AC55=2,I60&gt;5),6,I60)</f>
        <v>0</v>
      </c>
    </row>
    <row r="65" spans="1:32" ht="15" customHeight="1" x14ac:dyDescent="0.2">
      <c r="A65" s="54" t="s">
        <v>77</v>
      </c>
      <c r="B65" s="55"/>
      <c r="C65" s="56"/>
      <c r="D65" s="56"/>
      <c r="E65" s="56"/>
      <c r="F65" s="56"/>
      <c r="G65" s="57" t="s">
        <v>78</v>
      </c>
      <c r="H65" s="58"/>
      <c r="I65" s="58"/>
      <c r="J65" s="58"/>
      <c r="K65" s="58"/>
      <c r="L65" s="58"/>
      <c r="M65" s="58"/>
      <c r="N65" s="59"/>
      <c r="P65" s="260"/>
      <c r="Q65" s="261"/>
      <c r="R65" s="261"/>
      <c r="S65" s="262"/>
      <c r="AA65" s="175" t="s">
        <v>79</v>
      </c>
      <c r="AB65" s="175">
        <f>IF(AND(AB55=1,I60&gt;3),4,I60)</f>
        <v>0</v>
      </c>
      <c r="AC65" s="175">
        <f>IF(AND(AC55=1,I60&gt;3),4,I60)</f>
        <v>0</v>
      </c>
    </row>
    <row r="66" spans="1:32" ht="165" customHeight="1" thickBot="1" x14ac:dyDescent="0.25">
      <c r="A66" s="314"/>
      <c r="B66" s="315"/>
      <c r="C66" s="315"/>
      <c r="D66" s="315"/>
      <c r="E66" s="315"/>
      <c r="F66" s="316"/>
      <c r="G66" s="317"/>
      <c r="H66" s="315"/>
      <c r="I66" s="315"/>
      <c r="J66" s="315"/>
      <c r="K66" s="315"/>
      <c r="L66" s="315"/>
      <c r="M66" s="315"/>
      <c r="N66" s="318"/>
      <c r="P66" s="263"/>
      <c r="Q66" s="264"/>
      <c r="R66" s="264"/>
      <c r="S66" s="265"/>
      <c r="AA66" s="175" t="s">
        <v>80</v>
      </c>
      <c r="AB66" s="175">
        <f>IF(AND(AB55=0,I60&gt;1),2,I60)</f>
        <v>0</v>
      </c>
      <c r="AC66" s="175">
        <f>IF(AND(AC55=0,I60&gt;1),2,I60)</f>
        <v>0</v>
      </c>
    </row>
    <row r="67" spans="1:32" ht="15" customHeight="1" thickTop="1" thickBot="1" x14ac:dyDescent="0.25">
      <c r="A67" s="187"/>
      <c r="B67" s="187"/>
      <c r="C67" s="187"/>
      <c r="D67" s="187"/>
      <c r="E67" s="187"/>
      <c r="F67" s="187"/>
      <c r="G67" s="187"/>
      <c r="H67" s="187"/>
      <c r="I67" s="187"/>
      <c r="J67" s="187"/>
      <c r="K67" s="187"/>
      <c r="L67" s="187"/>
      <c r="M67" s="187"/>
      <c r="N67" s="187"/>
      <c r="P67" s="30"/>
      <c r="Q67" s="30"/>
      <c r="R67" s="30"/>
      <c r="S67" s="30"/>
      <c r="AA67" s="175"/>
      <c r="AB67" s="175"/>
      <c r="AC67" s="175"/>
    </row>
    <row r="68" spans="1:32" ht="15" customHeight="1" x14ac:dyDescent="0.2">
      <c r="A68" s="284" t="s">
        <v>81</v>
      </c>
      <c r="B68" s="285"/>
      <c r="C68" s="285"/>
      <c r="D68" s="285"/>
      <c r="E68" s="285"/>
      <c r="F68" s="285"/>
      <c r="G68" s="285"/>
      <c r="H68" s="285"/>
      <c r="I68" s="285"/>
      <c r="J68" s="285"/>
      <c r="K68" s="285"/>
      <c r="L68" s="285"/>
      <c r="M68" s="285"/>
      <c r="N68" s="286"/>
      <c r="AB68" s="94" t="s">
        <v>48</v>
      </c>
      <c r="AC68" s="175"/>
    </row>
    <row r="69" spans="1:32" ht="30" customHeight="1" x14ac:dyDescent="0.2">
      <c r="A69" s="287" t="s">
        <v>49</v>
      </c>
      <c r="B69" s="288"/>
      <c r="C69" s="289"/>
      <c r="D69" s="290"/>
      <c r="E69" s="290"/>
      <c r="F69" s="290"/>
      <c r="G69" s="290"/>
      <c r="H69" s="290"/>
      <c r="I69" s="290"/>
      <c r="J69" s="290"/>
      <c r="K69" s="290"/>
      <c r="L69" s="290"/>
      <c r="M69" s="290"/>
      <c r="N69" s="291"/>
      <c r="AB69" s="94">
        <f>G76/1440</f>
        <v>0</v>
      </c>
      <c r="AC69" s="175"/>
      <c r="AD69" s="94">
        <f>L76/60</f>
        <v>0</v>
      </c>
      <c r="AE69" s="94">
        <f>M76/60</f>
        <v>0</v>
      </c>
      <c r="AF69" s="94">
        <f>N76/60</f>
        <v>0</v>
      </c>
    </row>
    <row r="70" spans="1:32" ht="30" customHeight="1" x14ac:dyDescent="0.2">
      <c r="A70" s="287" t="s">
        <v>50</v>
      </c>
      <c r="B70" s="288"/>
      <c r="C70" s="290"/>
      <c r="D70" s="290"/>
      <c r="E70" s="290"/>
      <c r="F70" s="290"/>
      <c r="G70" s="290"/>
      <c r="H70" s="290"/>
      <c r="I70" s="290"/>
      <c r="J70" s="290"/>
      <c r="K70" s="290"/>
      <c r="L70" s="290"/>
      <c r="M70" s="290"/>
      <c r="N70" s="291"/>
      <c r="AB70" s="94" t="s">
        <v>51</v>
      </c>
      <c r="AC70" s="175"/>
    </row>
    <row r="71" spans="1:32" ht="30" customHeight="1" x14ac:dyDescent="0.2">
      <c r="A71" s="287" t="s">
        <v>52</v>
      </c>
      <c r="B71" s="288"/>
      <c r="C71" s="289"/>
      <c r="D71" s="290"/>
      <c r="E71" s="292"/>
      <c r="F71" s="15" t="s">
        <v>82</v>
      </c>
      <c r="G71" s="293"/>
      <c r="H71" s="294"/>
      <c r="I71" s="294"/>
      <c r="J71" s="294"/>
      <c r="K71" s="294"/>
      <c r="L71" s="294"/>
      <c r="M71" s="294"/>
      <c r="N71" s="295"/>
      <c r="AB71" s="94">
        <f>I76/1440/60</f>
        <v>0</v>
      </c>
      <c r="AC71" s="175"/>
    </row>
    <row r="72" spans="1:32" ht="15" customHeight="1" x14ac:dyDescent="0.2">
      <c r="A72" s="296" t="s">
        <v>53</v>
      </c>
      <c r="B72" s="297"/>
      <c r="C72" s="298" t="s">
        <v>54</v>
      </c>
      <c r="D72" s="299"/>
      <c r="E72" s="299"/>
      <c r="F72" s="299"/>
      <c r="G72" s="299"/>
      <c r="H72" s="299"/>
      <c r="I72" s="299"/>
      <c r="J72" s="299"/>
      <c r="K72" s="299"/>
      <c r="L72" s="299"/>
      <c r="M72" s="299"/>
      <c r="N72" s="72"/>
      <c r="AC72" s="175"/>
    </row>
    <row r="73" spans="1:32" ht="15" customHeight="1" x14ac:dyDescent="0.2">
      <c r="A73" s="287" t="s">
        <v>55</v>
      </c>
      <c r="B73" s="288"/>
      <c r="C73" s="298" t="s">
        <v>54</v>
      </c>
      <c r="D73" s="299"/>
      <c r="E73" s="299"/>
      <c r="F73" s="299"/>
      <c r="G73" s="299"/>
      <c r="H73" s="299"/>
      <c r="I73" s="299"/>
      <c r="J73" s="299"/>
      <c r="K73" s="299"/>
      <c r="L73" s="299"/>
      <c r="M73" s="299"/>
      <c r="N73" s="73"/>
      <c r="AB73" s="94" t="s">
        <v>56</v>
      </c>
      <c r="AC73" s="175"/>
    </row>
    <row r="74" spans="1:32" ht="15" customHeight="1" x14ac:dyDescent="0.2">
      <c r="A74" s="66"/>
      <c r="I74" s="74"/>
      <c r="J74" s="74"/>
      <c r="K74" s="74"/>
      <c r="L74" s="74"/>
      <c r="M74" s="74"/>
      <c r="N74" s="75"/>
      <c r="AB74" s="94">
        <f>IF(C77="Select",6,IF(C77="Pre-difficulty Level 1 (Less Difficult)",0,IF(C77="Difficulty Level 1 (Less Difficult)",1,IF(C77="Difficulty Level 2 (Less Difficult)",2,IF(C77="Difficulty Level 3 (Less Difficult)",3,IF(C77="Difficulty Level 4 (Standard)",4,IF(C77="Difficulty Level 5+ (More Difficult)",5,"")))))))</f>
        <v>6</v>
      </c>
      <c r="AC74" s="175">
        <f>IF(AF74&lt;6,AF74,IF(AE74&lt;6,AE74,IF(AD74&lt;6,AD74,6)))</f>
        <v>6</v>
      </c>
      <c r="AD74" s="94">
        <f>IF(L77="",6,IF(L77="Pre",0,IF(L77=1,1,IF(L77=2,2,IF(L77=3,3,IF(L77=4,4,IF(L77="5+",5,"")))))))</f>
        <v>6</v>
      </c>
      <c r="AE74" s="94">
        <f>IF(M77="",6,IF(M77="Pre",0,IF(M77=1,1,IF(M77=2,2,IF(M77=3,3,IF(M77=4,4,IF(M77="5+",5,"")))))))</f>
        <v>6</v>
      </c>
      <c r="AF74" s="94">
        <f>IF(N77="",6,IF(N77="Pre",0,IF(N77=1,1,IF(N77=2,2,IF(N77=3,3,IF(N77=4,4,IF(N77="5+",5,"")))))))</f>
        <v>6</v>
      </c>
    </row>
    <row r="75" spans="1:32" ht="15" customHeight="1" x14ac:dyDescent="0.2">
      <c r="A75" s="300" t="s">
        <v>57</v>
      </c>
      <c r="B75" s="301"/>
      <c r="C75" s="301"/>
      <c r="D75" s="301"/>
      <c r="E75" s="301"/>
      <c r="F75" s="301"/>
      <c r="G75" s="301"/>
      <c r="H75" s="301"/>
      <c r="I75" s="301"/>
      <c r="J75" s="302" t="s">
        <v>11</v>
      </c>
      <c r="K75" s="302"/>
      <c r="L75" s="87" t="s">
        <v>27</v>
      </c>
      <c r="M75" s="87" t="s">
        <v>28</v>
      </c>
      <c r="N75" s="88" t="s">
        <v>29</v>
      </c>
      <c r="AB75" s="94" t="s">
        <v>58</v>
      </c>
      <c r="AC75" s="175"/>
    </row>
    <row r="76" spans="1:32" ht="15" customHeight="1" x14ac:dyDescent="0.2">
      <c r="A76" s="282" t="s">
        <v>59</v>
      </c>
      <c r="B76" s="283"/>
      <c r="C76" s="11"/>
      <c r="D76" s="11"/>
      <c r="E76" s="11"/>
      <c r="F76" s="12" t="s">
        <v>60</v>
      </c>
      <c r="G76" s="22"/>
      <c r="H76" s="13" t="s">
        <v>61</v>
      </c>
      <c r="I76" s="23"/>
      <c r="J76" s="76"/>
      <c r="K76" s="76"/>
      <c r="L76" s="183"/>
      <c r="M76" s="184"/>
      <c r="N76" s="186"/>
      <c r="AB76" s="94">
        <f>SUM(AB86+I80+I81)</f>
        <v>0</v>
      </c>
      <c r="AC76" s="175">
        <f>SUM(K79:K81)</f>
        <v>0</v>
      </c>
      <c r="AD76" s="94">
        <f>SUM(L79:L81)</f>
        <v>0</v>
      </c>
      <c r="AE76" s="94">
        <f>SUM(M79:M81)</f>
        <v>0</v>
      </c>
      <c r="AF76" s="94">
        <f>SUM(N79:N81)</f>
        <v>0</v>
      </c>
    </row>
    <row r="77" spans="1:32" ht="15" customHeight="1" x14ac:dyDescent="0.2">
      <c r="A77" s="206" t="s">
        <v>62</v>
      </c>
      <c r="B77" s="207"/>
      <c r="C77" s="208" t="s">
        <v>54</v>
      </c>
      <c r="D77" s="208"/>
      <c r="E77" s="208"/>
      <c r="F77" s="208"/>
      <c r="G77" s="208"/>
      <c r="H77" s="208"/>
      <c r="I77" s="208"/>
      <c r="J77" s="76"/>
      <c r="K77" s="171" t="str">
        <f>IF(AC74=6,"",IF(AB74=AC74,"",IF(AC74=5,"5+",IF(AC74=4,AC74,IF(AC74=3,AC74,IF(AC74=2,AC74,IF(AC74=1,AC74,IF(AC74=0,"Pre",""))))))))</f>
        <v/>
      </c>
      <c r="L77" s="90"/>
      <c r="M77" s="91"/>
      <c r="N77" s="93"/>
      <c r="AB77" s="94" t="s">
        <v>63</v>
      </c>
      <c r="AC77" s="175"/>
    </row>
    <row r="78" spans="1:32" ht="60" customHeight="1" x14ac:dyDescent="0.2">
      <c r="A78" s="209" t="s">
        <v>64</v>
      </c>
      <c r="B78" s="210"/>
      <c r="C78" s="211"/>
      <c r="D78" s="212"/>
      <c r="E78" s="212"/>
      <c r="F78" s="212"/>
      <c r="G78" s="212"/>
      <c r="H78" s="212"/>
      <c r="I78" s="213"/>
      <c r="J78" s="76"/>
      <c r="K78" s="76"/>
      <c r="L78" s="16"/>
      <c r="M78" s="16"/>
      <c r="N78" s="77"/>
      <c r="P78" s="2" t="s">
        <v>65</v>
      </c>
      <c r="AB78" s="94" t="str">
        <f>IF(I79="","",IF(I80="","",IF(I81="","",IF(AB76&gt;-1,AB76,""))))</f>
        <v/>
      </c>
      <c r="AC78" s="175" t="str">
        <f>IF(K79="","",IF(K80="","",IF(K81="","",IF(AC76&gt;-1,AC76,""))))</f>
        <v/>
      </c>
      <c r="AD78" s="94" t="str">
        <f>IF(L79="","",IF(L80="","",IF(L81="","",IF(AD76&gt;-1,AD76,""))))</f>
        <v/>
      </c>
      <c r="AE78" s="94" t="str">
        <f>IF(M79="","",IF(M80="","",IF(M81="","",IF(AE76&gt;-1,AE76,""))))</f>
        <v/>
      </c>
      <c r="AF78" s="94" t="str">
        <f>IF(N79="","",IF(N80="","",IF(N81="","",IF(AF76&gt;-1,AF76,""))))</f>
        <v/>
      </c>
    </row>
    <row r="79" spans="1:32" ht="85" customHeight="1" x14ac:dyDescent="0.2">
      <c r="A79" s="280" t="str">
        <f>IF(C77="Select",Pulldown!D5,IF(C77="Pre-difficulty Level 1 (Less Difficult)",Pulldown!D2,IF(C77="Difficulty Level 1 (Less Difficult)",Pulldown!D3,IF(C77="Difficulty Level 2 (Less Difficult)",Pulldown!D4,Pulldown!D5))))</f>
        <v xml:space="preserve">Grid 1: Technical control - Technique </v>
      </c>
      <c r="B79" s="281"/>
      <c r="C79" s="211"/>
      <c r="D79" s="212"/>
      <c r="E79" s="212"/>
      <c r="F79" s="212"/>
      <c r="G79" s="212"/>
      <c r="H79" s="213"/>
      <c r="I79" s="25"/>
      <c r="J79" s="28" t="s">
        <v>66</v>
      </c>
      <c r="K79" s="151" t="str">
        <f>IF(AND(AC74=6,I79=AB86),"",IF(AB74&lt;&gt;AC74,AC86,IF(I79=AC86,"",AC86)))</f>
        <v/>
      </c>
      <c r="L79" s="163"/>
      <c r="M79" s="164"/>
      <c r="N79" s="165"/>
      <c r="P79" s="257"/>
      <c r="Q79" s="258"/>
      <c r="R79" s="258"/>
      <c r="S79" s="259"/>
      <c r="AB79" s="94" t="s">
        <v>67</v>
      </c>
      <c r="AC79" s="175"/>
    </row>
    <row r="80" spans="1:32" ht="85" customHeight="1" x14ac:dyDescent="0.2">
      <c r="A80" s="266" t="s">
        <v>68</v>
      </c>
      <c r="B80" s="267"/>
      <c r="C80" s="211"/>
      <c r="D80" s="212"/>
      <c r="E80" s="212"/>
      <c r="F80" s="212"/>
      <c r="G80" s="212"/>
      <c r="H80" s="213"/>
      <c r="I80" s="25"/>
      <c r="J80" s="29" t="s">
        <v>66</v>
      </c>
      <c r="K80" s="151" t="str">
        <f>IF(AC74=6,"",IF(AB74=AC74,"",I80))</f>
        <v/>
      </c>
      <c r="L80" s="163"/>
      <c r="M80" s="164"/>
      <c r="N80" s="165"/>
      <c r="P80" s="260"/>
      <c r="Q80" s="261"/>
      <c r="R80" s="261"/>
      <c r="S80" s="262"/>
      <c r="AB80" s="94" t="str">
        <f>IF(AB78="","",IF(AB74=6,"",IF(AB78=0,0,IF(AB74&lt;4,VLOOKUP(AB78,'Levels Grid'!A:D,1,0),IF(AB74=4,VLOOKUP(AB78,'Levels Grid'!A:D,3,0),IF(AB74=5,VLOOKUP(AB78,'Levels Grid'!A:D,4,0),))))))</f>
        <v/>
      </c>
      <c r="AC80" s="175" t="str">
        <f>IF(AC78="","",IF(AC74=6,"",IF(AC78=0,0,IF(AC74&lt;4,VLOOKUP(AC78,'Levels Grid'!A:D,1,0),IF(AC74=4,VLOOKUP(AC78,'Levels Grid'!A:D,3,0),IF(AC74=5,VLOOKUP(AC78,'Levels Grid'!A:D,4,0),))))))</f>
        <v/>
      </c>
      <c r="AD80" s="94" t="str">
        <f>IF(AD78="","",IF(AD74=6,"",IF(AD78=0,0,IF(AD74&lt;4,VLOOKUP(AD78,'Levels Grid'!A:D,1,0),IF(AD74=4,VLOOKUP(AD78,'Levels Grid'!A:D,3,0),IF(AD74=5,VLOOKUP(AD78,'Levels Grid'!A:D,4,0),))))))</f>
        <v/>
      </c>
      <c r="AE80" s="94" t="str">
        <f>IF(AE78="","",IF(AE74=6,"",IF(AE78=0,0,IF(AE74&lt;4,VLOOKUP(AE78,'Levels Grid'!A:D,1,0),IF(AE74=4,VLOOKUP(AE78,'Levels Grid'!A:D,3,0),IF(AE74=5,VLOOKUP(AE78,'Levels Grid'!A:D,4,0),))))))</f>
        <v/>
      </c>
      <c r="AF80" s="94" t="str">
        <f>IF(AF78="","",IF(AF74=6,"",IF(AF78=0,0,IF(AF74&lt;4,VLOOKUP(AF78,'Levels Grid'!A:D,1,0),IF(AF74=4,VLOOKUP(AF78,'Levels Grid'!A:D,3,0),IF(AF74=5,VLOOKUP(AF78,'Levels Grid'!A:D,4,0),))))))</f>
        <v/>
      </c>
    </row>
    <row r="81" spans="1:32" ht="85" customHeight="1" x14ac:dyDescent="0.2">
      <c r="A81" s="266" t="s">
        <v>69</v>
      </c>
      <c r="B81" s="267"/>
      <c r="C81" s="268"/>
      <c r="D81" s="269"/>
      <c r="E81" s="269"/>
      <c r="F81" s="269"/>
      <c r="G81" s="269"/>
      <c r="H81" s="270"/>
      <c r="I81" s="24"/>
      <c r="J81" s="29" t="s">
        <v>66</v>
      </c>
      <c r="K81" s="151" t="str">
        <f>IF(AC74=6,"",IF(AB74=AC74,"",I81))</f>
        <v/>
      </c>
      <c r="L81" s="166"/>
      <c r="M81" s="167"/>
      <c r="N81" s="168"/>
      <c r="P81" s="260"/>
      <c r="Q81" s="261"/>
      <c r="R81" s="261"/>
      <c r="S81" s="262"/>
      <c r="AB81" s="94" t="s">
        <v>10</v>
      </c>
      <c r="AC81" s="175"/>
      <c r="AD81" s="179" t="str">
        <f>IF(AC80&lt;&gt;"",AC80,IF(AC61&lt;&gt;"",AB80,AC80))</f>
        <v/>
      </c>
      <c r="AE81" s="94" t="s">
        <v>71</v>
      </c>
    </row>
    <row r="82" spans="1:32" ht="15" customHeight="1" x14ac:dyDescent="0.2">
      <c r="A82" s="271" t="s">
        <v>72</v>
      </c>
      <c r="B82" s="272"/>
      <c r="C82" s="272"/>
      <c r="D82" s="272"/>
      <c r="E82" s="272"/>
      <c r="F82" s="272"/>
      <c r="G82" s="272"/>
      <c r="H82" s="272"/>
      <c r="I82" s="149" t="str">
        <f>AB78</f>
        <v/>
      </c>
      <c r="J82" s="29" t="s">
        <v>73</v>
      </c>
      <c r="K82" s="155" t="str">
        <f>AC78</f>
        <v/>
      </c>
      <c r="L82" s="156" t="str">
        <f>AD78</f>
        <v/>
      </c>
      <c r="M82" s="157" t="str">
        <f>AE78</f>
        <v/>
      </c>
      <c r="N82" s="169" t="str">
        <f>AF78</f>
        <v/>
      </c>
      <c r="P82" s="260"/>
      <c r="Q82" s="261"/>
      <c r="R82" s="261"/>
      <c r="S82" s="262"/>
      <c r="AB82" s="94" t="e">
        <f>AB61+AB80</f>
        <v>#VALUE!</v>
      </c>
      <c r="AC82" s="175" t="e">
        <f>AC61+AC80</f>
        <v>#VALUE!</v>
      </c>
      <c r="AD82" s="94" t="e">
        <f>AD61+AD80</f>
        <v>#VALUE!</v>
      </c>
      <c r="AE82" s="94" t="e">
        <f>AE61+AE80</f>
        <v>#VALUE!</v>
      </c>
      <c r="AF82" s="94" t="e">
        <f>AF61+AF80</f>
        <v>#VALUE!</v>
      </c>
    </row>
    <row r="83" spans="1:32" ht="30" customHeight="1" x14ac:dyDescent="0.2">
      <c r="A83" s="273" t="s">
        <v>74</v>
      </c>
      <c r="B83" s="274"/>
      <c r="C83" s="274"/>
      <c r="D83" s="274"/>
      <c r="E83" s="274"/>
      <c r="F83" s="274"/>
      <c r="G83" s="274"/>
      <c r="H83" s="274"/>
      <c r="I83" s="150" t="str">
        <f>AB80</f>
        <v/>
      </c>
      <c r="J83" s="29" t="s">
        <v>75</v>
      </c>
      <c r="K83" s="159" t="str">
        <f>AC80</f>
        <v/>
      </c>
      <c r="L83" s="160" t="str">
        <f>AD80</f>
        <v/>
      </c>
      <c r="M83" s="161" t="str">
        <f>AE80</f>
        <v/>
      </c>
      <c r="N83" s="170" t="str">
        <f>AF80</f>
        <v/>
      </c>
      <c r="P83" s="260"/>
      <c r="Q83" s="261"/>
      <c r="R83" s="261"/>
      <c r="S83" s="262"/>
      <c r="AB83" s="94" t="str">
        <f>IF(AB61="","",IF(AB80="","",AB82))</f>
        <v/>
      </c>
      <c r="AC83" s="179" t="str">
        <f>IF(AD62="","",AC84)</f>
        <v/>
      </c>
      <c r="AD83" s="94" t="str">
        <f>IF(AD61="","",IF(AD80="","",AD82))</f>
        <v/>
      </c>
      <c r="AE83" s="94" t="str">
        <f>IF(AE61="","",IF(AE80="","",AE82))</f>
        <v/>
      </c>
      <c r="AF83" s="94" t="str">
        <f>IF(AF61="","",IF(AF80="","",AF82))</f>
        <v/>
      </c>
    </row>
    <row r="84" spans="1:32" x14ac:dyDescent="0.2">
      <c r="A84" s="78" t="s">
        <v>77</v>
      </c>
      <c r="B84" s="55"/>
      <c r="C84" s="56"/>
      <c r="D84" s="56"/>
      <c r="E84" s="56"/>
      <c r="F84" s="56"/>
      <c r="G84" s="57" t="s">
        <v>78</v>
      </c>
      <c r="H84" s="17"/>
      <c r="I84" s="17"/>
      <c r="J84" s="17"/>
      <c r="K84" s="17"/>
      <c r="L84" s="17"/>
      <c r="M84" s="17"/>
      <c r="N84" s="79"/>
      <c r="P84" s="260"/>
      <c r="Q84" s="261"/>
      <c r="R84" s="261"/>
      <c r="S84" s="262"/>
      <c r="AC84" s="179" t="e">
        <f>AD62+AD81</f>
        <v>#VALUE!</v>
      </c>
      <c r="AD84" s="179" t="s">
        <v>83</v>
      </c>
    </row>
    <row r="85" spans="1:32" ht="165" customHeight="1" thickBot="1" x14ac:dyDescent="0.25">
      <c r="A85" s="275"/>
      <c r="B85" s="276"/>
      <c r="C85" s="276"/>
      <c r="D85" s="276"/>
      <c r="E85" s="276"/>
      <c r="F85" s="277"/>
      <c r="G85" s="278"/>
      <c r="H85" s="276"/>
      <c r="I85" s="276"/>
      <c r="J85" s="276"/>
      <c r="K85" s="276"/>
      <c r="L85" s="276"/>
      <c r="M85" s="276"/>
      <c r="N85" s="279"/>
      <c r="P85" s="263"/>
      <c r="Q85" s="264"/>
      <c r="R85" s="264"/>
      <c r="S85" s="265"/>
      <c r="AA85" s="175"/>
      <c r="AB85" s="175" t="s">
        <v>70</v>
      </c>
      <c r="AC85" s="175" t="s">
        <v>70</v>
      </c>
    </row>
    <row r="86" spans="1:32" x14ac:dyDescent="0.2">
      <c r="A86" s="17"/>
      <c r="B86" s="17"/>
      <c r="C86" s="17"/>
      <c r="D86" s="17"/>
      <c r="E86" s="17"/>
      <c r="F86" s="17"/>
      <c r="G86" s="17"/>
      <c r="H86" s="17"/>
      <c r="I86" s="17"/>
      <c r="J86" s="17"/>
      <c r="K86" s="17"/>
      <c r="L86" s="17"/>
      <c r="M86" s="17"/>
      <c r="N86" s="17"/>
      <c r="AA86" s="175"/>
      <c r="AB86" s="175">
        <f>IF(AB74=6,I79,IF(AB74&gt;2,I79,IF(AB74=2,AB87,IF(AB74=1,AB88,IF(AB74=0,AB89,"")))))</f>
        <v>0</v>
      </c>
      <c r="AC86" s="175">
        <f>IF(AC74=6,AB86,IF(AC74&gt;AB74,AB86,IF(AC74&gt;2,AB86,IF(AC74=2,AC87,IF(AC74=1,AC88,IF(AC74=0,AC89,""))))))</f>
        <v>0</v>
      </c>
    </row>
    <row r="87" spans="1:32" hidden="1" x14ac:dyDescent="0.2">
      <c r="A87" s="17"/>
      <c r="B87" s="17"/>
      <c r="C87" s="17"/>
      <c r="D87" s="17"/>
      <c r="E87" s="17"/>
      <c r="F87" s="17"/>
      <c r="G87" s="17"/>
      <c r="H87" s="17"/>
      <c r="I87" s="17"/>
      <c r="J87" s="17"/>
      <c r="K87" s="17"/>
      <c r="L87" s="17"/>
      <c r="M87" s="17"/>
      <c r="N87" s="17"/>
      <c r="AA87" s="175" t="s">
        <v>76</v>
      </c>
      <c r="AB87" s="175">
        <f>IF(AND(AB74=2,I79&gt;5),6,I79)</f>
        <v>0</v>
      </c>
      <c r="AC87" s="175">
        <f>IF(AND(AC74=2,I79&gt;5),6,I79)</f>
        <v>0</v>
      </c>
    </row>
    <row r="88" spans="1:32" hidden="1" x14ac:dyDescent="0.2">
      <c r="A88" s="17"/>
      <c r="B88" s="17"/>
      <c r="C88" s="17"/>
      <c r="D88" s="17"/>
      <c r="E88" s="17"/>
      <c r="F88" s="17"/>
      <c r="G88" s="17"/>
      <c r="H88" s="17"/>
      <c r="I88" s="17"/>
      <c r="J88" s="17"/>
      <c r="K88" s="17"/>
      <c r="L88" s="17"/>
      <c r="M88" s="17"/>
      <c r="N88" s="17"/>
      <c r="AA88" s="175" t="s">
        <v>79</v>
      </c>
      <c r="AB88" s="175">
        <f>IF(AND(AB74=1,I79&gt;3),4,I79)</f>
        <v>0</v>
      </c>
      <c r="AC88" s="175">
        <f>IF(AND(AC74=1,I79&gt;3),4,I79)</f>
        <v>0</v>
      </c>
    </row>
    <row r="89" spans="1:32" hidden="1" x14ac:dyDescent="0.2">
      <c r="A89" s="17"/>
      <c r="B89" s="17"/>
      <c r="C89" s="17"/>
      <c r="D89" s="17"/>
      <c r="E89" s="17"/>
      <c r="F89" s="17"/>
      <c r="G89" s="17"/>
      <c r="H89" s="17"/>
      <c r="I89" s="17"/>
      <c r="J89" s="17"/>
      <c r="K89" s="17"/>
      <c r="L89" s="17"/>
      <c r="M89" s="17"/>
      <c r="N89" s="17"/>
      <c r="AA89" s="175" t="s">
        <v>80</v>
      </c>
      <c r="AB89" s="175">
        <f>IF(AND(AB74=0,I79&gt;1),2,I79)</f>
        <v>0</v>
      </c>
      <c r="AC89" s="175">
        <f>IF(AND(AC74=0,I79&gt;1),2,I79)</f>
        <v>0</v>
      </c>
    </row>
    <row r="90" spans="1:32" hidden="1" x14ac:dyDescent="0.2">
      <c r="A90" s="17"/>
      <c r="B90" s="17"/>
      <c r="C90" s="17"/>
      <c r="D90" s="17"/>
      <c r="E90" s="17"/>
      <c r="F90" s="17"/>
      <c r="G90" s="17"/>
      <c r="H90" s="17"/>
      <c r="I90" s="17"/>
      <c r="J90" s="17"/>
      <c r="K90" s="17"/>
      <c r="L90" s="17"/>
      <c r="M90" s="17"/>
      <c r="N90" s="17"/>
    </row>
    <row r="91" spans="1:32" hidden="1" x14ac:dyDescent="0.2">
      <c r="A91" s="17"/>
      <c r="B91" s="17"/>
      <c r="C91" s="17"/>
      <c r="D91" s="17"/>
      <c r="E91" s="17"/>
      <c r="F91" s="17"/>
      <c r="G91" s="17"/>
      <c r="H91" s="17"/>
      <c r="I91" s="17"/>
      <c r="J91" s="17"/>
      <c r="K91" s="17"/>
      <c r="L91" s="17"/>
      <c r="M91" s="17"/>
      <c r="N91" s="17"/>
    </row>
    <row r="92" spans="1:32" hidden="1" x14ac:dyDescent="0.2">
      <c r="A92" s="17"/>
      <c r="B92" s="17"/>
      <c r="C92" s="17"/>
      <c r="D92" s="17"/>
      <c r="E92" s="17"/>
      <c r="F92" s="17"/>
      <c r="G92" s="17"/>
      <c r="H92" s="17"/>
      <c r="I92" s="17"/>
      <c r="J92" s="17"/>
      <c r="K92" s="17"/>
      <c r="L92" s="17"/>
      <c r="M92" s="17"/>
      <c r="N92" s="17"/>
    </row>
    <row r="93" spans="1:32" hidden="1" x14ac:dyDescent="0.2">
      <c r="A93" s="17"/>
      <c r="B93" s="17"/>
      <c r="C93" s="17"/>
      <c r="D93" s="17"/>
      <c r="E93" s="17"/>
      <c r="F93" s="17"/>
      <c r="G93" s="17"/>
      <c r="H93" s="17"/>
      <c r="I93" s="17"/>
      <c r="J93" s="17"/>
      <c r="K93" s="17"/>
      <c r="L93" s="17"/>
      <c r="M93" s="17"/>
      <c r="N93" s="17"/>
    </row>
    <row r="94" spans="1:32" hidden="1" x14ac:dyDescent="0.2">
      <c r="A94" s="17"/>
      <c r="B94" s="17"/>
      <c r="C94" s="17"/>
      <c r="D94" s="17"/>
      <c r="E94" s="17"/>
      <c r="F94" s="17"/>
      <c r="G94" s="17"/>
      <c r="H94" s="17"/>
      <c r="I94" s="17"/>
      <c r="J94" s="17"/>
      <c r="K94" s="17"/>
      <c r="L94" s="17"/>
      <c r="M94" s="17"/>
      <c r="N94" s="17"/>
    </row>
    <row r="95" spans="1:32" hidden="1" x14ac:dyDescent="0.2">
      <c r="A95" s="17"/>
      <c r="B95" s="17"/>
      <c r="C95" s="17"/>
      <c r="D95" s="17"/>
      <c r="E95" s="17"/>
      <c r="F95" s="17"/>
      <c r="G95" s="17"/>
      <c r="H95" s="17"/>
      <c r="I95" s="17"/>
      <c r="J95" s="17"/>
      <c r="K95" s="17"/>
      <c r="L95" s="17"/>
      <c r="M95" s="17"/>
      <c r="N95" s="17"/>
    </row>
    <row r="96" spans="1:32" hidden="1" x14ac:dyDescent="0.2">
      <c r="A96" s="17"/>
      <c r="B96" s="17"/>
      <c r="C96" s="17"/>
      <c r="D96" s="17"/>
      <c r="E96" s="17"/>
      <c r="F96" s="17"/>
      <c r="G96" s="17"/>
      <c r="H96" s="17"/>
      <c r="I96" s="17"/>
      <c r="J96" s="17"/>
      <c r="K96" s="17"/>
      <c r="L96" s="17"/>
      <c r="M96" s="17"/>
      <c r="N96" s="17"/>
    </row>
    <row r="97" spans="1:14" hidden="1" x14ac:dyDescent="0.2">
      <c r="A97" s="17"/>
      <c r="B97" s="17"/>
      <c r="C97" s="17"/>
      <c r="D97" s="17"/>
      <c r="E97" s="17"/>
      <c r="F97" s="17"/>
      <c r="G97" s="17"/>
      <c r="H97" s="17"/>
      <c r="I97" s="17"/>
      <c r="J97" s="17"/>
      <c r="K97" s="17"/>
      <c r="L97" s="17"/>
      <c r="M97" s="17"/>
      <c r="N97" s="17"/>
    </row>
    <row r="98" spans="1:14" hidden="1" x14ac:dyDescent="0.2">
      <c r="A98" s="17"/>
      <c r="B98" s="17"/>
      <c r="C98" s="17"/>
      <c r="D98" s="17"/>
      <c r="E98" s="17"/>
      <c r="F98" s="17"/>
      <c r="G98" s="17"/>
      <c r="H98" s="17"/>
      <c r="I98" s="17"/>
      <c r="J98" s="17"/>
      <c r="K98" s="17"/>
      <c r="L98" s="17"/>
      <c r="M98" s="17"/>
      <c r="N98" s="17"/>
    </row>
    <row r="99" spans="1:14" hidden="1" x14ac:dyDescent="0.2">
      <c r="A99" s="17"/>
      <c r="B99" s="17"/>
      <c r="C99" s="17"/>
      <c r="D99" s="17"/>
      <c r="E99" s="17"/>
      <c r="F99" s="17"/>
      <c r="G99" s="17"/>
      <c r="H99" s="17"/>
      <c r="I99" s="17"/>
      <c r="J99" s="17"/>
      <c r="K99" s="17"/>
      <c r="L99" s="17"/>
      <c r="M99" s="17"/>
      <c r="N99" s="17"/>
    </row>
    <row r="100" spans="1:14" hidden="1" x14ac:dyDescent="0.2">
      <c r="A100" s="17"/>
      <c r="B100" s="17"/>
      <c r="C100" s="17"/>
      <c r="D100" s="17"/>
      <c r="E100" s="17"/>
      <c r="F100" s="17"/>
      <c r="G100" s="17"/>
      <c r="H100" s="17"/>
      <c r="I100" s="17"/>
      <c r="J100" s="17"/>
      <c r="K100" s="17"/>
      <c r="L100" s="17"/>
      <c r="M100" s="17"/>
      <c r="N100" s="17"/>
    </row>
    <row r="101" spans="1:14" hidden="1" x14ac:dyDescent="0.2">
      <c r="A101" s="17"/>
      <c r="B101" s="17"/>
      <c r="C101" s="17"/>
      <c r="D101" s="17"/>
      <c r="E101" s="17"/>
      <c r="F101" s="17"/>
      <c r="G101" s="17"/>
      <c r="H101" s="17"/>
      <c r="I101" s="17"/>
      <c r="J101" s="17"/>
      <c r="K101" s="17"/>
      <c r="L101" s="17"/>
      <c r="M101" s="17"/>
      <c r="N101" s="17"/>
    </row>
    <row r="102" spans="1:14" hidden="1" x14ac:dyDescent="0.2">
      <c r="A102" s="17"/>
      <c r="B102" s="17"/>
      <c r="C102" s="17"/>
      <c r="D102" s="17"/>
      <c r="E102" s="17"/>
      <c r="F102" s="17"/>
      <c r="G102" s="17"/>
      <c r="H102" s="17"/>
      <c r="I102" s="17"/>
      <c r="J102" s="17"/>
      <c r="K102" s="17"/>
      <c r="L102" s="17"/>
      <c r="M102" s="17"/>
      <c r="N102" s="17"/>
    </row>
    <row r="103" spans="1:14" hidden="1" x14ac:dyDescent="0.2">
      <c r="A103" s="17"/>
      <c r="B103" s="17"/>
      <c r="C103" s="17"/>
      <c r="D103" s="17"/>
      <c r="E103" s="17"/>
      <c r="F103" s="17"/>
      <c r="G103" s="17"/>
      <c r="H103" s="17"/>
      <c r="I103" s="17"/>
      <c r="J103" s="17"/>
      <c r="K103" s="17"/>
      <c r="L103" s="17"/>
      <c r="M103" s="17"/>
      <c r="N103" s="17"/>
    </row>
    <row r="104" spans="1:14" hidden="1" x14ac:dyDescent="0.2">
      <c r="A104" s="17"/>
      <c r="B104" s="17"/>
      <c r="C104" s="17"/>
      <c r="D104" s="17"/>
      <c r="E104" s="17"/>
      <c r="F104" s="17"/>
      <c r="G104" s="17"/>
      <c r="H104" s="17"/>
      <c r="I104" s="17"/>
      <c r="J104" s="17"/>
      <c r="K104" s="17"/>
      <c r="L104" s="17"/>
      <c r="M104" s="17"/>
      <c r="N104" s="17"/>
    </row>
    <row r="105" spans="1:14" hidden="1" x14ac:dyDescent="0.2">
      <c r="A105" s="17"/>
      <c r="B105" s="17"/>
      <c r="C105" s="17"/>
      <c r="D105" s="17"/>
      <c r="E105" s="17"/>
      <c r="F105" s="17"/>
      <c r="G105" s="17"/>
      <c r="H105" s="17"/>
      <c r="I105" s="17"/>
      <c r="J105" s="17"/>
      <c r="K105" s="17"/>
      <c r="L105" s="17"/>
      <c r="M105" s="17"/>
      <c r="N105" s="17"/>
    </row>
    <row r="106" spans="1:14" hidden="1" x14ac:dyDescent="0.2">
      <c r="A106" s="17"/>
      <c r="B106" s="17"/>
      <c r="C106" s="17"/>
      <c r="D106" s="17"/>
      <c r="E106" s="17"/>
      <c r="F106" s="17"/>
      <c r="G106" s="17"/>
      <c r="H106" s="17"/>
      <c r="I106" s="17"/>
      <c r="J106" s="17"/>
      <c r="K106" s="17"/>
      <c r="L106" s="17"/>
      <c r="M106" s="17"/>
      <c r="N106" s="17"/>
    </row>
    <row r="107" spans="1:14" hidden="1" x14ac:dyDescent="0.2">
      <c r="A107" s="17"/>
      <c r="B107" s="17"/>
      <c r="C107" s="17"/>
      <c r="D107" s="17"/>
      <c r="E107" s="17"/>
      <c r="F107" s="17"/>
      <c r="G107" s="17"/>
      <c r="H107" s="17"/>
      <c r="I107" s="17"/>
      <c r="J107" s="17"/>
      <c r="K107" s="17"/>
      <c r="L107" s="17"/>
      <c r="M107" s="17"/>
      <c r="N107" s="17"/>
    </row>
    <row r="108" spans="1:14" hidden="1" x14ac:dyDescent="0.2">
      <c r="A108" s="17"/>
      <c r="B108" s="17"/>
      <c r="C108" s="17"/>
      <c r="D108" s="17"/>
      <c r="E108" s="17"/>
      <c r="F108" s="17"/>
      <c r="G108" s="17"/>
      <c r="H108" s="17"/>
      <c r="I108" s="17"/>
      <c r="J108" s="17"/>
      <c r="K108" s="17"/>
      <c r="L108" s="17"/>
      <c r="M108" s="17"/>
      <c r="N108" s="17"/>
    </row>
    <row r="109" spans="1:14" hidden="1" x14ac:dyDescent="0.2">
      <c r="A109" s="17"/>
      <c r="B109" s="17"/>
      <c r="C109" s="17"/>
      <c r="D109" s="17"/>
      <c r="E109" s="17"/>
      <c r="F109" s="17"/>
      <c r="G109" s="17"/>
      <c r="H109" s="17"/>
      <c r="I109" s="17"/>
      <c r="J109" s="17"/>
      <c r="K109" s="17"/>
      <c r="L109" s="17"/>
      <c r="M109" s="17"/>
      <c r="N109" s="17"/>
    </row>
    <row r="110" spans="1:14" hidden="1" x14ac:dyDescent="0.2">
      <c r="A110" s="17"/>
      <c r="B110" s="17"/>
      <c r="C110" s="17"/>
      <c r="D110" s="17"/>
      <c r="E110" s="17"/>
      <c r="F110" s="17"/>
      <c r="G110" s="17"/>
      <c r="H110" s="17"/>
      <c r="I110" s="17"/>
      <c r="J110" s="17"/>
      <c r="K110" s="17"/>
      <c r="L110" s="17"/>
      <c r="M110" s="17"/>
      <c r="N110" s="17"/>
    </row>
    <row r="111" spans="1:14" hidden="1" x14ac:dyDescent="0.2">
      <c r="A111" s="17"/>
      <c r="B111" s="17"/>
      <c r="C111" s="17"/>
      <c r="D111" s="17"/>
      <c r="E111" s="17"/>
      <c r="F111" s="17"/>
      <c r="G111" s="17"/>
      <c r="H111" s="17"/>
      <c r="I111" s="17"/>
      <c r="J111" s="17"/>
      <c r="K111" s="17"/>
      <c r="L111" s="17"/>
      <c r="M111" s="17"/>
      <c r="N111" s="17"/>
    </row>
    <row r="112" spans="1:14" hidden="1" x14ac:dyDescent="0.2">
      <c r="A112" s="17"/>
      <c r="B112" s="17"/>
      <c r="C112" s="17"/>
      <c r="D112" s="17"/>
      <c r="E112" s="17"/>
      <c r="F112" s="17"/>
      <c r="G112" s="17"/>
      <c r="H112" s="17"/>
      <c r="I112" s="17"/>
      <c r="J112" s="17"/>
      <c r="K112" s="17"/>
      <c r="L112" s="17"/>
      <c r="M112" s="17"/>
      <c r="N112" s="17"/>
    </row>
    <row r="113" spans="1:14" hidden="1" x14ac:dyDescent="0.2">
      <c r="A113" s="17"/>
      <c r="B113" s="17"/>
      <c r="C113" s="17"/>
      <c r="D113" s="17"/>
      <c r="E113" s="17"/>
      <c r="F113" s="17"/>
      <c r="G113" s="17"/>
      <c r="H113" s="17"/>
      <c r="I113" s="17"/>
      <c r="J113" s="17"/>
      <c r="K113" s="17"/>
      <c r="L113" s="17"/>
      <c r="M113" s="17"/>
      <c r="N113" s="17"/>
    </row>
    <row r="114" spans="1:14" hidden="1" x14ac:dyDescent="0.2">
      <c r="A114" s="17"/>
      <c r="B114" s="17"/>
      <c r="C114" s="17"/>
      <c r="D114" s="17"/>
      <c r="E114" s="17"/>
      <c r="F114" s="17"/>
      <c r="G114" s="17"/>
      <c r="H114" s="17"/>
      <c r="I114" s="17"/>
      <c r="J114" s="17"/>
      <c r="K114" s="17"/>
      <c r="L114" s="17"/>
      <c r="M114" s="17"/>
      <c r="N114" s="17"/>
    </row>
    <row r="115" spans="1:14" hidden="1" x14ac:dyDescent="0.2">
      <c r="A115" s="17"/>
      <c r="B115" s="17"/>
      <c r="C115" s="17"/>
      <c r="D115" s="17"/>
      <c r="E115" s="17"/>
      <c r="F115" s="17"/>
      <c r="G115" s="17"/>
      <c r="H115" s="17"/>
      <c r="I115" s="17"/>
      <c r="J115" s="17"/>
      <c r="K115" s="17"/>
      <c r="L115" s="17"/>
      <c r="M115" s="17"/>
      <c r="N115" s="17"/>
    </row>
    <row r="116" spans="1:14" hidden="1" x14ac:dyDescent="0.2">
      <c r="A116" s="17"/>
      <c r="B116" s="17"/>
      <c r="C116" s="17"/>
      <c r="D116" s="17"/>
      <c r="E116" s="17"/>
      <c r="F116" s="17"/>
      <c r="G116" s="17"/>
      <c r="H116" s="17"/>
      <c r="I116" s="17"/>
      <c r="J116" s="17"/>
      <c r="K116" s="17"/>
      <c r="L116" s="17"/>
      <c r="M116" s="17"/>
      <c r="N116" s="17"/>
    </row>
    <row r="117" spans="1:14" hidden="1" x14ac:dyDescent="0.2">
      <c r="A117" s="17"/>
      <c r="B117" s="17"/>
      <c r="C117" s="17"/>
      <c r="D117" s="17"/>
      <c r="E117" s="17"/>
      <c r="F117" s="17"/>
      <c r="G117" s="17"/>
      <c r="H117" s="17"/>
      <c r="I117" s="17"/>
      <c r="J117" s="17"/>
      <c r="K117" s="17"/>
      <c r="L117" s="17"/>
      <c r="M117" s="17"/>
      <c r="N117" s="17"/>
    </row>
    <row r="118" spans="1:14" hidden="1" x14ac:dyDescent="0.2">
      <c r="A118" s="17"/>
      <c r="B118" s="17"/>
      <c r="C118" s="17"/>
      <c r="D118" s="17"/>
      <c r="E118" s="17"/>
      <c r="F118" s="17"/>
      <c r="G118" s="17"/>
      <c r="H118" s="17"/>
      <c r="I118" s="17"/>
      <c r="J118" s="17"/>
      <c r="K118" s="17"/>
      <c r="L118" s="17"/>
      <c r="M118" s="17"/>
      <c r="N118" s="17"/>
    </row>
    <row r="119" spans="1:14" hidden="1" x14ac:dyDescent="0.2">
      <c r="A119" s="17"/>
      <c r="B119" s="17"/>
      <c r="C119" s="17"/>
      <c r="D119" s="17"/>
      <c r="E119" s="17"/>
      <c r="F119" s="17"/>
      <c r="G119" s="17"/>
      <c r="H119" s="17"/>
      <c r="I119" s="17"/>
      <c r="J119" s="17"/>
      <c r="K119" s="17"/>
      <c r="L119" s="17"/>
      <c r="M119" s="17"/>
      <c r="N119" s="17"/>
    </row>
    <row r="120" spans="1:14" hidden="1" x14ac:dyDescent="0.2">
      <c r="A120" s="17"/>
      <c r="B120" s="17"/>
      <c r="C120" s="17"/>
      <c r="D120" s="17"/>
      <c r="E120" s="17"/>
      <c r="F120" s="17"/>
      <c r="G120" s="17"/>
      <c r="H120" s="17"/>
      <c r="I120" s="17"/>
      <c r="J120" s="17"/>
      <c r="K120" s="17"/>
      <c r="L120" s="17"/>
      <c r="M120" s="17"/>
      <c r="N120" s="17"/>
    </row>
    <row r="121" spans="1:14" hidden="1" x14ac:dyDescent="0.2">
      <c r="A121" s="17"/>
      <c r="B121" s="17"/>
      <c r="C121" s="17"/>
      <c r="D121" s="17"/>
      <c r="E121" s="17"/>
      <c r="F121" s="17"/>
      <c r="G121" s="17"/>
      <c r="H121" s="17"/>
      <c r="I121" s="17"/>
      <c r="J121" s="17"/>
      <c r="K121" s="17"/>
      <c r="L121" s="17"/>
      <c r="M121" s="17"/>
      <c r="N121" s="17"/>
    </row>
  </sheetData>
  <sheetProtection algorithmName="SHA-512" hashValue="0HkyAzsNEA5c21kV3MZQUa3piBfM/HL1yNje342UG4Q/hB9lg+i1oQcxpMZIVIHhliHM1E3fpieF31ReEsxYqg==" saltValue="VUujcFAwC1N0lI+RFhH99w==" spinCount="100000" sheet="1" objects="1" scenarios="1"/>
  <mergeCells count="98">
    <mergeCell ref="A77:B77"/>
    <mergeCell ref="C77:I77"/>
    <mergeCell ref="A78:B78"/>
    <mergeCell ref="C78:I78"/>
    <mergeCell ref="P79:S85"/>
    <mergeCell ref="A80:B80"/>
    <mergeCell ref="C80:H80"/>
    <mergeCell ref="A81:B81"/>
    <mergeCell ref="C81:H81"/>
    <mergeCell ref="A82:H82"/>
    <mergeCell ref="A83:H83"/>
    <mergeCell ref="A85:F85"/>
    <mergeCell ref="G85:N85"/>
    <mergeCell ref="A79:B79"/>
    <mergeCell ref="C79:H79"/>
    <mergeCell ref="A73:B73"/>
    <mergeCell ref="C73:M73"/>
    <mergeCell ref="A75:I75"/>
    <mergeCell ref="J75:K75"/>
    <mergeCell ref="A76:B76"/>
    <mergeCell ref="A70:B70"/>
    <mergeCell ref="C70:N70"/>
    <mergeCell ref="A72:B72"/>
    <mergeCell ref="C72:M72"/>
    <mergeCell ref="A71:B71"/>
    <mergeCell ref="C71:E71"/>
    <mergeCell ref="G71:N71"/>
    <mergeCell ref="P60:S66"/>
    <mergeCell ref="A61:B61"/>
    <mergeCell ref="C61:H61"/>
    <mergeCell ref="A62:B62"/>
    <mergeCell ref="C62:H62"/>
    <mergeCell ref="A63:H63"/>
    <mergeCell ref="A64:H64"/>
    <mergeCell ref="A66:F66"/>
    <mergeCell ref="G66:N66"/>
    <mergeCell ref="A60:B60"/>
    <mergeCell ref="C60:H60"/>
    <mergeCell ref="A68:N68"/>
    <mergeCell ref="A69:B69"/>
    <mergeCell ref="A57:B57"/>
    <mergeCell ref="A58:B58"/>
    <mergeCell ref="C58:I58"/>
    <mergeCell ref="A59:B59"/>
    <mergeCell ref="C59:I59"/>
    <mergeCell ref="C69:N69"/>
    <mergeCell ref="A53:B53"/>
    <mergeCell ref="C53:M53"/>
    <mergeCell ref="A54:B54"/>
    <mergeCell ref="C54:M54"/>
    <mergeCell ref="A56:I56"/>
    <mergeCell ref="J56:K56"/>
    <mergeCell ref="A52:B52"/>
    <mergeCell ref="C52:N52"/>
    <mergeCell ref="A42:N42"/>
    <mergeCell ref="A43:N45"/>
    <mergeCell ref="A46:B47"/>
    <mergeCell ref="C46:I47"/>
    <mergeCell ref="J46:K47"/>
    <mergeCell ref="L46:N47"/>
    <mergeCell ref="A49:N49"/>
    <mergeCell ref="A50:B50"/>
    <mergeCell ref="C50:N50"/>
    <mergeCell ref="A51:B51"/>
    <mergeCell ref="C51:N51"/>
    <mergeCell ref="A35:N35"/>
    <mergeCell ref="A36:N39"/>
    <mergeCell ref="A40:B41"/>
    <mergeCell ref="C40:I41"/>
    <mergeCell ref="J40:K41"/>
    <mergeCell ref="L40:N41"/>
    <mergeCell ref="A34:N34"/>
    <mergeCell ref="A12:N13"/>
    <mergeCell ref="A14:N14"/>
    <mergeCell ref="A16:C16"/>
    <mergeCell ref="D16:E16"/>
    <mergeCell ref="A17:C17"/>
    <mergeCell ref="A18:C18"/>
    <mergeCell ref="A19:C19"/>
    <mergeCell ref="D21:E21"/>
    <mergeCell ref="A22:C22"/>
    <mergeCell ref="D22:E22"/>
    <mergeCell ref="A25:N32"/>
    <mergeCell ref="A9:C9"/>
    <mergeCell ref="D9:H9"/>
    <mergeCell ref="I9:L9"/>
    <mergeCell ref="M9:N9"/>
    <mergeCell ref="A10:C10"/>
    <mergeCell ref="D10:H10"/>
    <mergeCell ref="I10:L10"/>
    <mergeCell ref="M10:N10"/>
    <mergeCell ref="A5:N6"/>
    <mergeCell ref="A7:L7"/>
    <mergeCell ref="M7:N7"/>
    <mergeCell ref="A8:C8"/>
    <mergeCell ref="D8:H8"/>
    <mergeCell ref="I8:L8"/>
    <mergeCell ref="M8:N8"/>
  </mergeCells>
  <dataValidations count="7">
    <dataValidation type="whole" allowBlank="1" showInputMessage="1" showErrorMessage="1" sqref="G57 I57 G76 I76" xr:uid="{0EE5072E-DA44-3D42-AFE8-82BC65422854}">
      <formula1>0</formula1>
      <formula2>59</formula2>
    </dataValidation>
    <dataValidation type="whole" allowBlank="1" showInputMessage="1" showErrorMessage="1" error="Award a mark 0 to 8." sqref="L79:N81 L60:N62 I60:I62 I79:I81" xr:uid="{20CAE4B8-22DE-CB47-9892-E323491566D1}">
      <formula1>0</formula1>
      <formula2>8</formula2>
    </dataValidation>
    <dataValidation allowBlank="1" showInputMessage="1" showErrorMessage="1" prompt="This cell cannot be edited. Edit centre and candidate details on the Overview sheet." sqref="D8:H10 M8:N10" xr:uid="{44AB184D-D200-D94D-AA9E-94313F6D4A2C}"/>
    <dataValidation allowBlank="1" showInputMessage="1" showErrorMessage="1" prompt="This cell cannot be edited. Input difficulty level and assessment grid marks in cells above." sqref="I82:I83 I63:I64" xr:uid="{C980B689-15A0-324E-90B6-96B51A27EB92}"/>
    <dataValidation allowBlank="1" showInputMessage="1" showErrorMessage="1" prompt="This cell cannot be edited._x000a__x000a_Annotate comments, performance length, difficulty levels and marks on Solo and Ensemble pages (2 &amp; 3) below." sqref="D17:E19 D22:E22" xr:uid="{8B8DA46D-86C9-7446-9EB2-897220C27177}"/>
    <dataValidation allowBlank="1" showInputMessage="1" showErrorMessage="1" prompt="To start new a line press ALT + RETURN." sqref="A25:N32" xr:uid="{D2940602-9862-F948-BD8F-AA09D315D682}"/>
    <dataValidation allowBlank="1" showInputMessage="1" showErrorMessage="1" prompt="To start a new line press ALT + RETURN." sqref="C59:I59 C60:H62 C78:I78 C79:H81" xr:uid="{C6CF4957-D1D3-4E4B-8A4F-5B8CF38EA5DB}"/>
  </dataValidations>
  <pageMargins left="0.39370078740157483" right="0.39370078740157483" top="0.59055118110236227" bottom="0.59055118110236227" header="0.31496062992125984" footer="0.31496062992125984"/>
  <pageSetup paperSize="9" fitToWidth="0" fitToHeight="0" orientation="portrait" r:id="rId1"/>
  <headerFooter>
    <oddHeader xml:space="preserve">&amp;C&amp;"System Font,Regular"&amp;10&amp;K000000 </oddHeader>
    <oddFooter xml:space="preserve">&amp;C </oddFooter>
  </headerFooter>
  <rowBreaks count="2" manualBreakCount="2">
    <brk id="48" max="16383" man="1"/>
    <brk id="67"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8706F573-DF27-7942-9A81-1AF39A6F53E5}">
          <x14:formula1>
            <xm:f>Pulldown!$E$2:$E$8</xm:f>
          </x14:formula1>
          <xm:sqref>L58:N58 L77:N77</xm:sqref>
        </x14:dataValidation>
        <x14:dataValidation type="list" allowBlank="1" showInputMessage="1" showErrorMessage="1" xr:uid="{76505DFD-AB56-CC41-A3FE-992EC2923919}">
          <x14:formula1>
            <xm:f>Pulldown!$C$2:$C$8</xm:f>
          </x14:formula1>
          <xm:sqref>C77:I77 C58:I58</xm:sqref>
        </x14:dataValidation>
        <x14:dataValidation type="list" allowBlank="1" showInputMessage="1" showErrorMessage="1" xr:uid="{9E258DE4-8FBA-A145-817F-811702C6EF59}">
          <x14:formula1>
            <xm:f>Pulldown!$A$2:$A$8</xm:f>
          </x14:formula1>
          <xm:sqref>C53:M53 C72:M72</xm:sqref>
        </x14:dataValidation>
        <x14:dataValidation type="list" allowBlank="1" showInputMessage="1" showErrorMessage="1" xr:uid="{F0D049A7-28B4-AF4D-B00D-86CAA8F5C7B8}">
          <x14:formula1>
            <xm:f>Pulldown!$B$2:$B$7</xm:f>
          </x14:formula1>
          <xm:sqref>C54:M54 C73:M73</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D48652-944C-A644-B5C7-DD431E6F6601}">
  <sheetPr codeName="Sheet26"/>
  <dimension ref="A1:AF121"/>
  <sheetViews>
    <sheetView showGridLines="0" showRowColHeaders="0" showRuler="0" showWhiteSpace="0" view="pageLayout" zoomScaleNormal="100" workbookViewId="0"/>
  </sheetViews>
  <sheetFormatPr baseColWidth="10" defaultColWidth="0" defaultRowHeight="15" customHeight="1" zeroHeight="1" x14ac:dyDescent="0.2"/>
  <cols>
    <col min="1" max="3" width="6.83203125" style="2" customWidth="1"/>
    <col min="4" max="6" width="8" style="2" customWidth="1"/>
    <col min="7" max="8" width="6.5" style="2" customWidth="1"/>
    <col min="9" max="9" width="5" style="2" customWidth="1"/>
    <col min="10" max="10" width="2.83203125" style="2" customWidth="1"/>
    <col min="11" max="11" width="5" style="2" customWidth="1"/>
    <col min="12" max="14" width="5.5" style="2" bestFit="1" customWidth="1"/>
    <col min="15" max="16" width="8.83203125" style="2" customWidth="1"/>
    <col min="17" max="18" width="8.5" style="2" customWidth="1"/>
    <col min="19" max="19" width="8" style="2" customWidth="1"/>
    <col min="20" max="20" width="9.83203125" style="2" customWidth="1"/>
    <col min="21" max="24" width="8.5" style="2" customWidth="1"/>
    <col min="25" max="26" width="8.83203125" style="2" hidden="1" customWidth="1"/>
    <col min="27" max="32" width="8.83203125" style="94" hidden="1" customWidth="1"/>
    <col min="33" max="16384" width="8.83203125" style="2" hidden="1"/>
  </cols>
  <sheetData>
    <row r="1" spans="1:31" ht="19" customHeight="1" x14ac:dyDescent="0.2">
      <c r="A1" s="182"/>
      <c r="B1" s="1"/>
      <c r="C1" s="1"/>
      <c r="D1" s="1"/>
      <c r="E1" s="1"/>
      <c r="F1" s="1"/>
      <c r="G1" s="1"/>
      <c r="H1" s="1"/>
      <c r="I1" s="1"/>
      <c r="J1" s="1"/>
      <c r="K1" s="1"/>
      <c r="L1" s="1"/>
      <c r="M1" s="1"/>
      <c r="N1" s="177">
        <v>22</v>
      </c>
    </row>
    <row r="2" spans="1:31" ht="15" customHeight="1" x14ac:dyDescent="0.2">
      <c r="A2" s="1"/>
      <c r="B2" s="1"/>
      <c r="C2" s="1"/>
      <c r="D2" s="1"/>
      <c r="E2" s="1"/>
      <c r="F2" s="1"/>
      <c r="G2" s="1"/>
      <c r="H2" s="1"/>
      <c r="I2" s="1"/>
      <c r="J2" s="1"/>
      <c r="K2" s="1"/>
      <c r="L2" s="1"/>
      <c r="M2" s="1"/>
      <c r="N2" s="1"/>
      <c r="AB2" s="174"/>
      <c r="AC2" s="174"/>
      <c r="AD2" s="174"/>
      <c r="AE2" s="174"/>
    </row>
    <row r="3" spans="1:31" ht="15" customHeight="1" x14ac:dyDescent="0.2">
      <c r="A3" s="4"/>
      <c r="B3" s="4"/>
      <c r="C3" s="4"/>
      <c r="D3" s="4"/>
      <c r="E3" s="4"/>
      <c r="F3" s="4"/>
      <c r="G3" s="4"/>
      <c r="H3" s="4"/>
      <c r="I3" s="4"/>
      <c r="J3" s="4"/>
      <c r="K3" s="4"/>
      <c r="L3" s="4"/>
      <c r="M3" s="5"/>
      <c r="N3" s="5"/>
      <c r="AB3" s="174"/>
      <c r="AC3" s="174"/>
      <c r="AD3" s="174"/>
      <c r="AE3" s="174"/>
    </row>
    <row r="4" spans="1:31" ht="15" customHeight="1" thickBot="1" x14ac:dyDescent="0.25">
      <c r="AB4" s="174"/>
      <c r="AC4" s="174"/>
      <c r="AD4" s="174"/>
      <c r="AE4" s="174"/>
    </row>
    <row r="5" spans="1:31" ht="15" customHeight="1" x14ac:dyDescent="0.2">
      <c r="A5" s="390" t="s">
        <v>20</v>
      </c>
      <c r="B5" s="391"/>
      <c r="C5" s="391"/>
      <c r="D5" s="391"/>
      <c r="E5" s="391"/>
      <c r="F5" s="391"/>
      <c r="G5" s="391"/>
      <c r="H5" s="391"/>
      <c r="I5" s="391"/>
      <c r="J5" s="391"/>
      <c r="K5" s="391"/>
      <c r="L5" s="391"/>
      <c r="M5" s="391"/>
      <c r="N5" s="392"/>
      <c r="AB5" s="174"/>
      <c r="AC5" s="174"/>
      <c r="AD5" s="174"/>
      <c r="AE5" s="174"/>
    </row>
    <row r="6" spans="1:31" ht="15" customHeight="1" x14ac:dyDescent="0.2">
      <c r="A6" s="393"/>
      <c r="B6" s="394"/>
      <c r="C6" s="394"/>
      <c r="D6" s="394"/>
      <c r="E6" s="394"/>
      <c r="F6" s="394"/>
      <c r="G6" s="394"/>
      <c r="H6" s="394"/>
      <c r="I6" s="394"/>
      <c r="J6" s="394"/>
      <c r="K6" s="394"/>
      <c r="L6" s="394"/>
      <c r="M6" s="394"/>
      <c r="N6" s="395"/>
      <c r="AB6" s="174"/>
      <c r="AC6" s="174"/>
      <c r="AD6" s="174"/>
    </row>
    <row r="7" spans="1:31" ht="15" customHeight="1" x14ac:dyDescent="0.2">
      <c r="A7" s="396" t="s">
        <v>21</v>
      </c>
      <c r="B7" s="397"/>
      <c r="C7" s="397"/>
      <c r="D7" s="397"/>
      <c r="E7" s="397"/>
      <c r="F7" s="397"/>
      <c r="G7" s="397"/>
      <c r="H7" s="397"/>
      <c r="I7" s="397"/>
      <c r="J7" s="397"/>
      <c r="K7" s="397"/>
      <c r="L7" s="397"/>
      <c r="M7" s="398" t="s">
        <v>22</v>
      </c>
      <c r="N7" s="399"/>
      <c r="AB7" s="174"/>
      <c r="AC7" s="174"/>
      <c r="AD7" s="174"/>
    </row>
    <row r="8" spans="1:31" ht="15" customHeight="1" x14ac:dyDescent="0.2">
      <c r="A8" s="344" t="s">
        <v>3</v>
      </c>
      <c r="B8" s="345"/>
      <c r="C8" s="345"/>
      <c r="D8" s="371" t="str">
        <f>IF(Overview!C6="","",MID(Overview!C6,1,35))</f>
        <v/>
      </c>
      <c r="E8" s="372"/>
      <c r="F8" s="372"/>
      <c r="G8" s="372"/>
      <c r="H8" s="373"/>
      <c r="I8" s="222" t="s">
        <v>5</v>
      </c>
      <c r="J8" s="223"/>
      <c r="K8" s="223"/>
      <c r="L8" s="224"/>
      <c r="M8" s="400" t="str">
        <f>IF(Overview!C7="","",Overview!C7)</f>
        <v/>
      </c>
      <c r="N8" s="401"/>
      <c r="AB8" s="174"/>
      <c r="AD8" s="174"/>
    </row>
    <row r="9" spans="1:31" ht="15" customHeight="1" x14ac:dyDescent="0.2">
      <c r="A9" s="344" t="s">
        <v>6</v>
      </c>
      <c r="B9" s="345"/>
      <c r="C9" s="345"/>
      <c r="D9" s="371" t="str">
        <f>IF(VLOOKUP(N1,Overview!A11:B40,2,0)="","",MID(VLOOKUP(N1,Overview!A11:B40,2,0),1,35))</f>
        <v/>
      </c>
      <c r="E9" s="372"/>
      <c r="F9" s="372"/>
      <c r="G9" s="372"/>
      <c r="H9" s="373"/>
      <c r="I9" s="222" t="s">
        <v>7</v>
      </c>
      <c r="J9" s="223"/>
      <c r="K9" s="223"/>
      <c r="L9" s="224"/>
      <c r="M9" s="214" t="str">
        <f>IF(VLOOKUP(N1,Overview!A11:C40,3,0)="","",(VLOOKUP(N1,Overview!A11:C40,3,0)))</f>
        <v/>
      </c>
      <c r="N9" s="215"/>
    </row>
    <row r="10" spans="1:31" ht="15" customHeight="1" x14ac:dyDescent="0.2">
      <c r="A10" s="344" t="s">
        <v>8</v>
      </c>
      <c r="B10" s="345"/>
      <c r="C10" s="345"/>
      <c r="D10" s="371" t="str">
        <f>IF(VLOOKUP(N1,Overview!A11:D40,4,0)="","",MID(VLOOKUP(N1,Overview!A11:D40,4,0),1,35))</f>
        <v/>
      </c>
      <c r="E10" s="372"/>
      <c r="F10" s="372"/>
      <c r="G10" s="372"/>
      <c r="H10" s="373"/>
      <c r="I10" s="222" t="s">
        <v>4</v>
      </c>
      <c r="J10" s="223"/>
      <c r="K10" s="223"/>
      <c r="L10" s="224"/>
      <c r="M10" s="214" t="str">
        <f>IF(Overview!I6="","",Overview!I6)</f>
        <v/>
      </c>
      <c r="N10" s="215"/>
    </row>
    <row r="11" spans="1:31" ht="15" customHeight="1" x14ac:dyDescent="0.2">
      <c r="A11" s="60"/>
      <c r="B11" s="6"/>
      <c r="C11" s="6"/>
      <c r="D11" s="6"/>
      <c r="E11" s="6"/>
      <c r="F11" s="6"/>
      <c r="G11" s="7"/>
      <c r="H11" s="7"/>
      <c r="I11" s="7"/>
      <c r="J11" s="8"/>
      <c r="K11" s="8"/>
      <c r="L11" s="8"/>
      <c r="M11" s="8"/>
      <c r="N11" s="61"/>
    </row>
    <row r="12" spans="1:31" ht="15" customHeight="1" x14ac:dyDescent="0.2">
      <c r="A12" s="351" t="s">
        <v>23</v>
      </c>
      <c r="B12" s="352"/>
      <c r="C12" s="352"/>
      <c r="D12" s="352"/>
      <c r="E12" s="352"/>
      <c r="F12" s="352"/>
      <c r="G12" s="352"/>
      <c r="H12" s="352"/>
      <c r="I12" s="352"/>
      <c r="J12" s="352"/>
      <c r="K12" s="352"/>
      <c r="L12" s="352"/>
      <c r="M12" s="352"/>
      <c r="N12" s="353"/>
    </row>
    <row r="13" spans="1:31" ht="15" customHeight="1" x14ac:dyDescent="0.2">
      <c r="A13" s="354"/>
      <c r="B13" s="355"/>
      <c r="C13" s="355"/>
      <c r="D13" s="355"/>
      <c r="E13" s="355"/>
      <c r="F13" s="355"/>
      <c r="G13" s="355"/>
      <c r="H13" s="355"/>
      <c r="I13" s="355"/>
      <c r="J13" s="355"/>
      <c r="K13" s="355"/>
      <c r="L13" s="355"/>
      <c r="M13" s="355"/>
      <c r="N13" s="356"/>
    </row>
    <row r="14" spans="1:31" ht="15" customHeight="1" x14ac:dyDescent="0.2">
      <c r="A14" s="357" t="s">
        <v>24</v>
      </c>
      <c r="B14" s="358"/>
      <c r="C14" s="358"/>
      <c r="D14" s="358"/>
      <c r="E14" s="358"/>
      <c r="F14" s="358"/>
      <c r="G14" s="358"/>
      <c r="H14" s="358"/>
      <c r="I14" s="358"/>
      <c r="J14" s="358"/>
      <c r="K14" s="358"/>
      <c r="L14" s="358"/>
      <c r="M14" s="358"/>
      <c r="N14" s="359"/>
    </row>
    <row r="15" spans="1:31" ht="15" customHeight="1" x14ac:dyDescent="0.2">
      <c r="A15" s="62"/>
      <c r="B15" s="41"/>
      <c r="C15" s="41"/>
      <c r="D15" s="41"/>
      <c r="E15" s="41"/>
      <c r="F15" s="41"/>
      <c r="G15" s="41"/>
      <c r="H15" s="41"/>
      <c r="I15" s="41"/>
      <c r="J15" s="41"/>
      <c r="K15" s="41"/>
      <c r="L15" s="41"/>
      <c r="M15" s="41"/>
      <c r="N15" s="63"/>
    </row>
    <row r="16" spans="1:31" ht="15" customHeight="1" x14ac:dyDescent="0.2">
      <c r="A16" s="360" t="s">
        <v>25</v>
      </c>
      <c r="B16" s="361"/>
      <c r="C16" s="361"/>
      <c r="D16" s="362" t="s">
        <v>26</v>
      </c>
      <c r="E16" s="362"/>
      <c r="F16" s="81" t="s">
        <v>27</v>
      </c>
      <c r="G16" s="82" t="s">
        <v>28</v>
      </c>
      <c r="H16" s="36" t="s">
        <v>29</v>
      </c>
      <c r="N16" s="64"/>
      <c r="AB16" s="94" t="s">
        <v>30</v>
      </c>
      <c r="AC16" s="175"/>
      <c r="AD16" s="94" t="s">
        <v>31</v>
      </c>
    </row>
    <row r="17" spans="1:32" ht="15" customHeight="1" x14ac:dyDescent="0.25">
      <c r="A17" s="363" t="s">
        <v>32</v>
      </c>
      <c r="B17" s="364"/>
      <c r="C17" s="365"/>
      <c r="D17" s="131" t="str">
        <f>AB61</f>
        <v/>
      </c>
      <c r="E17" s="132" t="str">
        <f>AD62</f>
        <v/>
      </c>
      <c r="F17" s="133" t="str">
        <f>AD61</f>
        <v/>
      </c>
      <c r="G17" s="134" t="str">
        <f>AE61</f>
        <v/>
      </c>
      <c r="H17" s="135" t="str">
        <f>AF61</f>
        <v/>
      </c>
      <c r="N17" s="64"/>
      <c r="AB17" s="94" t="s">
        <v>33</v>
      </c>
      <c r="AC17" s="175"/>
    </row>
    <row r="18" spans="1:32" ht="15" customHeight="1" x14ac:dyDescent="0.25">
      <c r="A18" s="363" t="s">
        <v>34</v>
      </c>
      <c r="B18" s="364"/>
      <c r="C18" s="365"/>
      <c r="D18" s="136" t="str">
        <f>AB80</f>
        <v/>
      </c>
      <c r="E18" s="137" t="str">
        <f>AD81</f>
        <v/>
      </c>
      <c r="F18" s="138" t="str">
        <f>AD80</f>
        <v/>
      </c>
      <c r="G18" s="139" t="str">
        <f>AE80</f>
        <v/>
      </c>
      <c r="H18" s="140" t="str">
        <f>AF80</f>
        <v/>
      </c>
      <c r="I18" s="3"/>
      <c r="J18" s="42"/>
      <c r="K18" s="42"/>
      <c r="L18" s="42"/>
      <c r="M18" s="42"/>
      <c r="N18" s="65"/>
      <c r="AB18" s="94">
        <f>AB50+AB52</f>
        <v>0</v>
      </c>
      <c r="AC18" s="175"/>
      <c r="AD18" s="94">
        <f>AD50</f>
        <v>0</v>
      </c>
      <c r="AE18" s="94">
        <f>AE50</f>
        <v>0</v>
      </c>
      <c r="AF18" s="94">
        <f>AF50</f>
        <v>0</v>
      </c>
    </row>
    <row r="19" spans="1:32" ht="30" customHeight="1" x14ac:dyDescent="0.2">
      <c r="A19" s="366" t="s">
        <v>35</v>
      </c>
      <c r="B19" s="367"/>
      <c r="C19" s="368"/>
      <c r="D19" s="141" t="str">
        <f>AB83</f>
        <v/>
      </c>
      <c r="E19" s="142" t="str">
        <f>AC83</f>
        <v/>
      </c>
      <c r="F19" s="143" t="str">
        <f>AD83</f>
        <v/>
      </c>
      <c r="G19" s="144" t="str">
        <f>AE83</f>
        <v/>
      </c>
      <c r="H19" s="145" t="str">
        <f>AF83</f>
        <v/>
      </c>
      <c r="N19" s="64"/>
      <c r="AB19" s="94" t="str">
        <f>IF(AND(G57="",I57=""),"",AB18)</f>
        <v/>
      </c>
      <c r="AC19" s="175"/>
      <c r="AD19" s="94" t="str">
        <f>IF(L57="","",AD18)</f>
        <v/>
      </c>
      <c r="AE19" s="94" t="str">
        <f>IF(M57="","",AE18)</f>
        <v/>
      </c>
      <c r="AF19" s="94" t="str">
        <f>IF(N57="","",AF18)</f>
        <v/>
      </c>
    </row>
    <row r="20" spans="1:32" ht="15" customHeight="1" x14ac:dyDescent="0.2">
      <c r="A20" s="66"/>
      <c r="N20" s="64"/>
      <c r="AB20" s="94" t="s">
        <v>36</v>
      </c>
      <c r="AC20" s="175"/>
    </row>
    <row r="21" spans="1:32" ht="15" customHeight="1" x14ac:dyDescent="0.2">
      <c r="A21" s="67"/>
      <c r="B21" s="9"/>
      <c r="C21" s="10"/>
      <c r="D21" s="369" t="s">
        <v>26</v>
      </c>
      <c r="E21" s="370"/>
      <c r="F21" s="81" t="s">
        <v>27</v>
      </c>
      <c r="G21" s="82" t="s">
        <v>28</v>
      </c>
      <c r="H21" s="36" t="s">
        <v>29</v>
      </c>
      <c r="N21" s="64"/>
      <c r="AB21" s="94">
        <f>AB69+AB71</f>
        <v>0</v>
      </c>
      <c r="AC21" s="175"/>
      <c r="AD21" s="94">
        <f>AD69</f>
        <v>0</v>
      </c>
      <c r="AE21" s="94">
        <f>AE69</f>
        <v>0</v>
      </c>
      <c r="AF21" s="94">
        <f>AF69</f>
        <v>0</v>
      </c>
    </row>
    <row r="22" spans="1:32" ht="30" customHeight="1" x14ac:dyDescent="0.2">
      <c r="A22" s="346" t="s">
        <v>37</v>
      </c>
      <c r="B22" s="347"/>
      <c r="C22" s="348"/>
      <c r="D22" s="349" t="str">
        <f>AB25</f>
        <v/>
      </c>
      <c r="E22" s="350"/>
      <c r="F22" s="146" t="str">
        <f>AD25</f>
        <v/>
      </c>
      <c r="G22" s="147" t="str">
        <f>AE25</f>
        <v/>
      </c>
      <c r="H22" s="148" t="str">
        <f>AF25</f>
        <v/>
      </c>
      <c r="I22" s="43"/>
      <c r="J22" s="43"/>
      <c r="K22" s="43"/>
      <c r="L22" s="43"/>
      <c r="M22" s="43"/>
      <c r="N22" s="68"/>
      <c r="AB22" s="94" t="str">
        <f>IF(AND(G76="",I76=""),"",AB21)</f>
        <v/>
      </c>
      <c r="AC22" s="175"/>
      <c r="AD22" s="94" t="str">
        <f>IF(L76="","",AD21)</f>
        <v/>
      </c>
      <c r="AE22" s="94" t="str">
        <f>IF(M76="","",AE21)</f>
        <v/>
      </c>
      <c r="AF22" s="94" t="str">
        <f>IF(N76="","",AF21)</f>
        <v/>
      </c>
    </row>
    <row r="23" spans="1:32" ht="15" customHeight="1" x14ac:dyDescent="0.2">
      <c r="A23" s="69"/>
      <c r="G23" s="44"/>
      <c r="H23" s="44"/>
      <c r="I23" s="44"/>
      <c r="J23" s="44"/>
      <c r="K23" s="44"/>
      <c r="L23" s="44"/>
      <c r="M23" s="44"/>
      <c r="N23" s="70"/>
      <c r="AB23" s="94" t="s">
        <v>38</v>
      </c>
      <c r="AC23" s="175"/>
    </row>
    <row r="24" spans="1:32" ht="15" customHeight="1" x14ac:dyDescent="0.2">
      <c r="A24" s="71" t="s">
        <v>39</v>
      </c>
      <c r="B24" s="44"/>
      <c r="C24" s="44"/>
      <c r="D24" s="44"/>
      <c r="E24" s="44"/>
      <c r="F24" s="44"/>
      <c r="G24" s="44"/>
      <c r="H24" s="44"/>
      <c r="I24" s="44"/>
      <c r="J24" s="44"/>
      <c r="K24" s="44"/>
      <c r="L24" s="44"/>
      <c r="M24" s="44"/>
      <c r="N24" s="70"/>
      <c r="AB24" s="94">
        <f>AB18+AB21</f>
        <v>0</v>
      </c>
      <c r="AC24" s="175"/>
      <c r="AD24" s="94">
        <f>AD18+AD21</f>
        <v>0</v>
      </c>
      <c r="AE24" s="94">
        <f>AE18+AE21</f>
        <v>0</v>
      </c>
      <c r="AF24" s="94">
        <f>AF18+AF21</f>
        <v>0</v>
      </c>
    </row>
    <row r="25" spans="1:32" ht="15" customHeight="1" x14ac:dyDescent="0.2">
      <c r="A25" s="242"/>
      <c r="B25" s="243"/>
      <c r="C25" s="243"/>
      <c r="D25" s="243"/>
      <c r="E25" s="243"/>
      <c r="F25" s="243"/>
      <c r="G25" s="243"/>
      <c r="H25" s="243"/>
      <c r="I25" s="243"/>
      <c r="J25" s="243"/>
      <c r="K25" s="243"/>
      <c r="L25" s="243"/>
      <c r="M25" s="243"/>
      <c r="N25" s="244"/>
      <c r="AB25" s="94" t="str">
        <f>IF(OR(AB19="",AB22=""),"",AB24)</f>
        <v/>
      </c>
      <c r="AC25" s="175"/>
      <c r="AD25" s="94" t="str">
        <f>IF(OR(AD19="",AD22=""),"",AD24)</f>
        <v/>
      </c>
      <c r="AE25" s="94" t="str">
        <f>IF(OR(AE19="",AE22=""),"",AE24)</f>
        <v/>
      </c>
      <c r="AF25" s="94" t="str">
        <f>IF(OR(AF19="",AF22=""),"",AF24)</f>
        <v/>
      </c>
    </row>
    <row r="26" spans="1:32" ht="15" customHeight="1" x14ac:dyDescent="0.2">
      <c r="A26" s="245"/>
      <c r="B26" s="246"/>
      <c r="C26" s="246"/>
      <c r="D26" s="246"/>
      <c r="E26" s="246"/>
      <c r="F26" s="246"/>
      <c r="G26" s="246"/>
      <c r="H26" s="246"/>
      <c r="I26" s="246"/>
      <c r="J26" s="246"/>
      <c r="K26" s="246"/>
      <c r="L26" s="246"/>
      <c r="M26" s="246"/>
      <c r="N26" s="247"/>
      <c r="AC26" s="175"/>
    </row>
    <row r="27" spans="1:32" ht="15" customHeight="1" x14ac:dyDescent="0.2">
      <c r="A27" s="245"/>
      <c r="B27" s="246"/>
      <c r="C27" s="246"/>
      <c r="D27" s="246"/>
      <c r="E27" s="246"/>
      <c r="F27" s="246"/>
      <c r="G27" s="246"/>
      <c r="H27" s="246"/>
      <c r="I27" s="246"/>
      <c r="J27" s="246"/>
      <c r="K27" s="246"/>
      <c r="L27" s="246"/>
      <c r="M27" s="246"/>
      <c r="N27" s="247"/>
      <c r="AC27" s="175"/>
    </row>
    <row r="28" spans="1:32" ht="15" customHeight="1" x14ac:dyDescent="0.2">
      <c r="A28" s="245"/>
      <c r="B28" s="246"/>
      <c r="C28" s="246"/>
      <c r="D28" s="246"/>
      <c r="E28" s="246"/>
      <c r="F28" s="246"/>
      <c r="G28" s="246"/>
      <c r="H28" s="246"/>
      <c r="I28" s="246"/>
      <c r="J28" s="246"/>
      <c r="K28" s="246"/>
      <c r="L28" s="246"/>
      <c r="M28" s="246"/>
      <c r="N28" s="247"/>
      <c r="AC28" s="175"/>
    </row>
    <row r="29" spans="1:32" ht="15" customHeight="1" x14ac:dyDescent="0.2">
      <c r="A29" s="245"/>
      <c r="B29" s="246"/>
      <c r="C29" s="246"/>
      <c r="D29" s="246"/>
      <c r="E29" s="246"/>
      <c r="F29" s="246"/>
      <c r="G29" s="246"/>
      <c r="H29" s="246"/>
      <c r="I29" s="246"/>
      <c r="J29" s="246"/>
      <c r="K29" s="246"/>
      <c r="L29" s="246"/>
      <c r="M29" s="246"/>
      <c r="N29" s="247"/>
      <c r="AC29" s="175"/>
    </row>
    <row r="30" spans="1:32" ht="15" customHeight="1" x14ac:dyDescent="0.2">
      <c r="A30" s="245"/>
      <c r="B30" s="246"/>
      <c r="C30" s="246"/>
      <c r="D30" s="246"/>
      <c r="E30" s="246"/>
      <c r="F30" s="246"/>
      <c r="G30" s="246"/>
      <c r="H30" s="246"/>
      <c r="I30" s="246"/>
      <c r="J30" s="246"/>
      <c r="K30" s="246"/>
      <c r="L30" s="246"/>
      <c r="M30" s="246"/>
      <c r="N30" s="247"/>
      <c r="AC30" s="175"/>
    </row>
    <row r="31" spans="1:32" ht="15" customHeight="1" x14ac:dyDescent="0.2">
      <c r="A31" s="245"/>
      <c r="B31" s="246"/>
      <c r="C31" s="246"/>
      <c r="D31" s="246"/>
      <c r="E31" s="246"/>
      <c r="F31" s="246"/>
      <c r="G31" s="246"/>
      <c r="H31" s="246"/>
      <c r="I31" s="246"/>
      <c r="J31" s="246"/>
      <c r="K31" s="246"/>
      <c r="L31" s="246"/>
      <c r="M31" s="246"/>
      <c r="N31" s="247"/>
      <c r="AC31" s="175"/>
    </row>
    <row r="32" spans="1:32" ht="15" customHeight="1" x14ac:dyDescent="0.2">
      <c r="A32" s="248"/>
      <c r="B32" s="249"/>
      <c r="C32" s="249"/>
      <c r="D32" s="249"/>
      <c r="E32" s="249"/>
      <c r="F32" s="249"/>
      <c r="G32" s="249"/>
      <c r="H32" s="249"/>
      <c r="I32" s="249"/>
      <c r="J32" s="249"/>
      <c r="K32" s="249"/>
      <c r="L32" s="249"/>
      <c r="M32" s="249"/>
      <c r="N32" s="250"/>
      <c r="AC32" s="175"/>
    </row>
    <row r="33" spans="1:29" ht="15" customHeight="1" x14ac:dyDescent="0.2">
      <c r="A33" s="66"/>
      <c r="N33" s="64"/>
      <c r="AC33" s="175"/>
    </row>
    <row r="34" spans="1:29" ht="15" customHeight="1" x14ac:dyDescent="0.2">
      <c r="A34" s="251" t="s">
        <v>40</v>
      </c>
      <c r="B34" s="252"/>
      <c r="C34" s="252"/>
      <c r="D34" s="252"/>
      <c r="E34" s="252"/>
      <c r="F34" s="252"/>
      <c r="G34" s="252"/>
      <c r="H34" s="252"/>
      <c r="I34" s="252"/>
      <c r="J34" s="252"/>
      <c r="K34" s="252"/>
      <c r="L34" s="252"/>
      <c r="M34" s="252"/>
      <c r="N34" s="253"/>
      <c r="AC34" s="175"/>
    </row>
    <row r="35" spans="1:29" ht="15" customHeight="1" x14ac:dyDescent="0.2">
      <c r="A35" s="254" t="s">
        <v>41</v>
      </c>
      <c r="B35" s="255"/>
      <c r="C35" s="255"/>
      <c r="D35" s="255"/>
      <c r="E35" s="255"/>
      <c r="F35" s="255"/>
      <c r="G35" s="255"/>
      <c r="H35" s="255"/>
      <c r="I35" s="255"/>
      <c r="J35" s="255"/>
      <c r="K35" s="255"/>
      <c r="L35" s="255"/>
      <c r="M35" s="255"/>
      <c r="N35" s="256"/>
      <c r="AC35" s="175"/>
    </row>
    <row r="36" spans="1:29" ht="15" customHeight="1" x14ac:dyDescent="0.2">
      <c r="A36" s="374" t="s">
        <v>42</v>
      </c>
      <c r="B36" s="375"/>
      <c r="C36" s="375"/>
      <c r="D36" s="375"/>
      <c r="E36" s="375"/>
      <c r="F36" s="375"/>
      <c r="G36" s="375"/>
      <c r="H36" s="375"/>
      <c r="I36" s="375"/>
      <c r="J36" s="375"/>
      <c r="K36" s="375"/>
      <c r="L36" s="375"/>
      <c r="M36" s="375"/>
      <c r="N36" s="376"/>
      <c r="AC36" s="175"/>
    </row>
    <row r="37" spans="1:29" ht="15" customHeight="1" x14ac:dyDescent="0.2">
      <c r="A37" s="374"/>
      <c r="B37" s="375"/>
      <c r="C37" s="375"/>
      <c r="D37" s="375"/>
      <c r="E37" s="375"/>
      <c r="F37" s="375"/>
      <c r="G37" s="375"/>
      <c r="H37" s="375"/>
      <c r="I37" s="375"/>
      <c r="J37" s="375"/>
      <c r="K37" s="375"/>
      <c r="L37" s="375"/>
      <c r="M37" s="375"/>
      <c r="N37" s="376"/>
      <c r="AC37" s="175"/>
    </row>
    <row r="38" spans="1:29" ht="15" customHeight="1" x14ac:dyDescent="0.2">
      <c r="A38" s="374"/>
      <c r="B38" s="375"/>
      <c r="C38" s="375"/>
      <c r="D38" s="375"/>
      <c r="E38" s="375"/>
      <c r="F38" s="375"/>
      <c r="G38" s="375"/>
      <c r="H38" s="375"/>
      <c r="I38" s="375"/>
      <c r="J38" s="375"/>
      <c r="K38" s="375"/>
      <c r="L38" s="375"/>
      <c r="M38" s="375"/>
      <c r="N38" s="376"/>
      <c r="AC38" s="175"/>
    </row>
    <row r="39" spans="1:29" ht="15" customHeight="1" x14ac:dyDescent="0.2">
      <c r="A39" s="377"/>
      <c r="B39" s="378"/>
      <c r="C39" s="378"/>
      <c r="D39" s="378"/>
      <c r="E39" s="378"/>
      <c r="F39" s="378"/>
      <c r="G39" s="378"/>
      <c r="H39" s="378"/>
      <c r="I39" s="378"/>
      <c r="J39" s="378"/>
      <c r="K39" s="378"/>
      <c r="L39" s="378"/>
      <c r="M39" s="378"/>
      <c r="N39" s="379"/>
      <c r="AC39" s="175"/>
    </row>
    <row r="40" spans="1:29" ht="15" customHeight="1" x14ac:dyDescent="0.2">
      <c r="A40" s="380" t="s">
        <v>43</v>
      </c>
      <c r="B40" s="381"/>
      <c r="C40" s="384"/>
      <c r="D40" s="385"/>
      <c r="E40" s="385"/>
      <c r="F40" s="385"/>
      <c r="G40" s="385"/>
      <c r="H40" s="385"/>
      <c r="I40" s="386"/>
      <c r="J40" s="216" t="s">
        <v>44</v>
      </c>
      <c r="K40" s="217"/>
      <c r="L40" s="338"/>
      <c r="M40" s="339"/>
      <c r="N40" s="340"/>
      <c r="AC40" s="175"/>
    </row>
    <row r="41" spans="1:29" ht="15" customHeight="1" x14ac:dyDescent="0.2">
      <c r="A41" s="382"/>
      <c r="B41" s="383"/>
      <c r="C41" s="387"/>
      <c r="D41" s="388"/>
      <c r="E41" s="388"/>
      <c r="F41" s="388"/>
      <c r="G41" s="388"/>
      <c r="H41" s="388"/>
      <c r="I41" s="389"/>
      <c r="J41" s="218"/>
      <c r="K41" s="219"/>
      <c r="L41" s="341"/>
      <c r="M41" s="342"/>
      <c r="N41" s="343"/>
      <c r="AC41" s="175"/>
    </row>
    <row r="42" spans="1:29" ht="15" customHeight="1" x14ac:dyDescent="0.2">
      <c r="A42" s="225" t="s">
        <v>45</v>
      </c>
      <c r="B42" s="226"/>
      <c r="C42" s="226"/>
      <c r="D42" s="226"/>
      <c r="E42" s="226"/>
      <c r="F42" s="226"/>
      <c r="G42" s="226"/>
      <c r="H42" s="226"/>
      <c r="I42" s="226"/>
      <c r="J42" s="226"/>
      <c r="K42" s="226"/>
      <c r="L42" s="226"/>
      <c r="M42" s="226"/>
      <c r="N42" s="227"/>
      <c r="AC42" s="175"/>
    </row>
    <row r="43" spans="1:29" ht="15" customHeight="1" x14ac:dyDescent="0.2">
      <c r="A43" s="228" t="s">
        <v>46</v>
      </c>
      <c r="B43" s="229"/>
      <c r="C43" s="229"/>
      <c r="D43" s="229"/>
      <c r="E43" s="229"/>
      <c r="F43" s="229"/>
      <c r="G43" s="229"/>
      <c r="H43" s="229"/>
      <c r="I43" s="229"/>
      <c r="J43" s="229"/>
      <c r="K43" s="229"/>
      <c r="L43" s="229"/>
      <c r="M43" s="229"/>
      <c r="N43" s="230"/>
      <c r="AC43" s="175"/>
    </row>
    <row r="44" spans="1:29" ht="15" customHeight="1" x14ac:dyDescent="0.2">
      <c r="A44" s="228"/>
      <c r="B44" s="229"/>
      <c r="C44" s="229"/>
      <c r="D44" s="229"/>
      <c r="E44" s="229"/>
      <c r="F44" s="229"/>
      <c r="G44" s="229"/>
      <c r="H44" s="229"/>
      <c r="I44" s="229"/>
      <c r="J44" s="229"/>
      <c r="K44" s="229"/>
      <c r="L44" s="229"/>
      <c r="M44" s="229"/>
      <c r="N44" s="230"/>
      <c r="AC44" s="175"/>
    </row>
    <row r="45" spans="1:29" ht="15" customHeight="1" x14ac:dyDescent="0.2">
      <c r="A45" s="228"/>
      <c r="B45" s="229"/>
      <c r="C45" s="229"/>
      <c r="D45" s="229"/>
      <c r="E45" s="229"/>
      <c r="F45" s="229"/>
      <c r="G45" s="229"/>
      <c r="H45" s="229"/>
      <c r="I45" s="229"/>
      <c r="J45" s="229"/>
      <c r="K45" s="229"/>
      <c r="L45" s="229"/>
      <c r="M45" s="229"/>
      <c r="N45" s="230"/>
      <c r="AC45" s="175"/>
    </row>
    <row r="46" spans="1:29" ht="15" customHeight="1" x14ac:dyDescent="0.2">
      <c r="A46" s="231" t="s">
        <v>43</v>
      </c>
      <c r="B46" s="232"/>
      <c r="C46" s="235"/>
      <c r="D46" s="235"/>
      <c r="E46" s="235"/>
      <c r="F46" s="235"/>
      <c r="G46" s="235"/>
      <c r="H46" s="235"/>
      <c r="I46" s="235"/>
      <c r="J46" s="220" t="s">
        <v>44</v>
      </c>
      <c r="K46" s="220"/>
      <c r="L46" s="237"/>
      <c r="M46" s="238"/>
      <c r="N46" s="239"/>
      <c r="AC46" s="175"/>
    </row>
    <row r="47" spans="1:29" ht="15" customHeight="1" thickBot="1" x14ac:dyDescent="0.25">
      <c r="A47" s="233"/>
      <c r="B47" s="234"/>
      <c r="C47" s="236"/>
      <c r="D47" s="236"/>
      <c r="E47" s="236"/>
      <c r="F47" s="236"/>
      <c r="G47" s="236"/>
      <c r="H47" s="236"/>
      <c r="I47" s="236"/>
      <c r="J47" s="221"/>
      <c r="K47" s="221"/>
      <c r="L47" s="240"/>
      <c r="M47" s="240"/>
      <c r="N47" s="241"/>
      <c r="AC47" s="175"/>
    </row>
    <row r="48" spans="1:29" ht="15" customHeight="1" thickBot="1" x14ac:dyDescent="0.25">
      <c r="A48" s="37"/>
      <c r="B48" s="37"/>
      <c r="C48" s="38"/>
      <c r="D48" s="38"/>
      <c r="E48" s="38"/>
      <c r="F48" s="38"/>
      <c r="G48" s="38"/>
      <c r="H48" s="38"/>
      <c r="I48" s="38"/>
      <c r="J48" s="39"/>
      <c r="K48" s="39"/>
      <c r="L48" s="40"/>
      <c r="M48" s="40"/>
      <c r="N48" s="40"/>
      <c r="AC48" s="175"/>
    </row>
    <row r="49" spans="1:32" ht="15" customHeight="1" thickTop="1" x14ac:dyDescent="0.2">
      <c r="A49" s="327" t="s">
        <v>47</v>
      </c>
      <c r="B49" s="328"/>
      <c r="C49" s="328"/>
      <c r="D49" s="328"/>
      <c r="E49" s="328"/>
      <c r="F49" s="328"/>
      <c r="G49" s="328"/>
      <c r="H49" s="328"/>
      <c r="I49" s="328"/>
      <c r="J49" s="328"/>
      <c r="K49" s="328"/>
      <c r="L49" s="328"/>
      <c r="M49" s="328"/>
      <c r="N49" s="329"/>
      <c r="AB49" s="94" t="s">
        <v>48</v>
      </c>
      <c r="AC49" s="175"/>
    </row>
    <row r="50" spans="1:32" ht="30" customHeight="1" x14ac:dyDescent="0.2">
      <c r="A50" s="330" t="s">
        <v>49</v>
      </c>
      <c r="B50" s="288"/>
      <c r="C50" s="289"/>
      <c r="D50" s="290"/>
      <c r="E50" s="290"/>
      <c r="F50" s="290"/>
      <c r="G50" s="290"/>
      <c r="H50" s="290"/>
      <c r="I50" s="290"/>
      <c r="J50" s="290"/>
      <c r="K50" s="290"/>
      <c r="L50" s="290"/>
      <c r="M50" s="290"/>
      <c r="N50" s="331"/>
      <c r="AB50" s="94">
        <f>G57/1440</f>
        <v>0</v>
      </c>
      <c r="AC50" s="175"/>
      <c r="AD50" s="94">
        <f>L57/60</f>
        <v>0</v>
      </c>
      <c r="AE50" s="94">
        <f>M57/60</f>
        <v>0</v>
      </c>
      <c r="AF50" s="94">
        <f>N57/60</f>
        <v>0</v>
      </c>
    </row>
    <row r="51" spans="1:32" ht="30" customHeight="1" x14ac:dyDescent="0.2">
      <c r="A51" s="330" t="s">
        <v>50</v>
      </c>
      <c r="B51" s="288"/>
      <c r="C51" s="289"/>
      <c r="D51" s="290"/>
      <c r="E51" s="290"/>
      <c r="F51" s="290"/>
      <c r="G51" s="290"/>
      <c r="H51" s="290"/>
      <c r="I51" s="290"/>
      <c r="J51" s="290"/>
      <c r="K51" s="290"/>
      <c r="L51" s="290"/>
      <c r="M51" s="290"/>
      <c r="N51" s="331"/>
      <c r="AB51" s="94" t="s">
        <v>51</v>
      </c>
      <c r="AC51" s="175"/>
    </row>
    <row r="52" spans="1:32" ht="30" customHeight="1" x14ac:dyDescent="0.2">
      <c r="A52" s="330" t="s">
        <v>52</v>
      </c>
      <c r="B52" s="288"/>
      <c r="C52" s="289"/>
      <c r="D52" s="290"/>
      <c r="E52" s="290"/>
      <c r="F52" s="290"/>
      <c r="G52" s="290"/>
      <c r="H52" s="290"/>
      <c r="I52" s="290"/>
      <c r="J52" s="290"/>
      <c r="K52" s="290"/>
      <c r="L52" s="290"/>
      <c r="M52" s="290"/>
      <c r="N52" s="331"/>
      <c r="AB52" s="94">
        <f>I57/1440/60</f>
        <v>0</v>
      </c>
      <c r="AC52" s="175"/>
    </row>
    <row r="53" spans="1:32" ht="15" customHeight="1" x14ac:dyDescent="0.2">
      <c r="A53" s="332" t="s">
        <v>53</v>
      </c>
      <c r="B53" s="297"/>
      <c r="C53" s="298" t="s">
        <v>54</v>
      </c>
      <c r="D53" s="299"/>
      <c r="E53" s="299"/>
      <c r="F53" s="299"/>
      <c r="G53" s="299"/>
      <c r="H53" s="299"/>
      <c r="I53" s="299"/>
      <c r="J53" s="299"/>
      <c r="K53" s="299"/>
      <c r="L53" s="299"/>
      <c r="M53" s="333"/>
      <c r="N53" s="45"/>
      <c r="AC53" s="175"/>
    </row>
    <row r="54" spans="1:32" ht="15" customHeight="1" x14ac:dyDescent="0.2">
      <c r="A54" s="330" t="s">
        <v>55</v>
      </c>
      <c r="B54" s="288"/>
      <c r="C54" s="334" t="s">
        <v>54</v>
      </c>
      <c r="D54" s="335"/>
      <c r="E54" s="335"/>
      <c r="F54" s="335"/>
      <c r="G54" s="335"/>
      <c r="H54" s="335"/>
      <c r="I54" s="335"/>
      <c r="J54" s="335"/>
      <c r="K54" s="335"/>
      <c r="L54" s="335"/>
      <c r="M54" s="335"/>
      <c r="N54" s="46"/>
      <c r="AB54" s="94" t="s">
        <v>56</v>
      </c>
      <c r="AC54" s="175"/>
    </row>
    <row r="55" spans="1:32" ht="15" customHeight="1" x14ac:dyDescent="0.2">
      <c r="A55" s="47"/>
      <c r="B55" s="48"/>
      <c r="C55" s="48"/>
      <c r="D55" s="48"/>
      <c r="E55" s="48"/>
      <c r="F55" s="48"/>
      <c r="G55" s="48"/>
      <c r="H55" s="48"/>
      <c r="I55" s="49"/>
      <c r="J55" s="50"/>
      <c r="K55" s="50"/>
      <c r="L55" s="51"/>
      <c r="M55" s="51"/>
      <c r="N55" s="52"/>
      <c r="AB55" s="94">
        <f>IF(C58="Select",6,IF(C58="Pre-difficulty Level 1 (Less Difficult)",0,IF(C58="Difficulty Level 1 (Less Difficult)",1,IF(C58="Difficulty Level 2 (Less Difficult)",2,IF(C58="Difficulty Level 3 (Less Difficult)",3,IF(C58="Difficulty Level 4 (Standard)",4,IF(C58="Difficulty Level 5+ (More Difficult)",5,"")))))))</f>
        <v>6</v>
      </c>
      <c r="AC55" s="175">
        <f>IF(AF55&lt;6,AF55,IF(AE55&lt;6,AE55,IF(AD55&lt;6,AD55,6)))</f>
        <v>6</v>
      </c>
      <c r="AD55" s="94">
        <f>IF(L58="",6,IF(L58="Pre",0,IF(L58=1,1,IF(L58=2,2,IF(L58=3,3,IF(L58=4,4,IF(L58="5+",5,"")))))))</f>
        <v>6</v>
      </c>
      <c r="AE55" s="94">
        <f>IF(M58="",6,IF(M58="Pre",0,IF(M58=1,1,IF(M58=2,2,IF(M58=3,3,IF(M58=4,4,IF(M58="5+",5,"")))))))</f>
        <v>6</v>
      </c>
      <c r="AF55" s="94">
        <f>IF(N58="",6,IF(N58="Pre",0,IF(N58=1,1,IF(N58=2,2,IF(N58=3,3,IF(N58=4,4,IF(N58="5+",5,"")))))))</f>
        <v>6</v>
      </c>
    </row>
    <row r="56" spans="1:32" ht="15" customHeight="1" x14ac:dyDescent="0.2">
      <c r="A56" s="336" t="s">
        <v>57</v>
      </c>
      <c r="B56" s="337"/>
      <c r="C56" s="337"/>
      <c r="D56" s="337"/>
      <c r="E56" s="337"/>
      <c r="F56" s="337"/>
      <c r="G56" s="337"/>
      <c r="H56" s="337"/>
      <c r="I56" s="337"/>
      <c r="J56" s="302" t="s">
        <v>11</v>
      </c>
      <c r="K56" s="302"/>
      <c r="L56" s="85" t="s">
        <v>27</v>
      </c>
      <c r="M56" s="85" t="s">
        <v>28</v>
      </c>
      <c r="N56" s="86" t="s">
        <v>29</v>
      </c>
      <c r="AB56" s="94" t="s">
        <v>58</v>
      </c>
      <c r="AC56" s="175"/>
    </row>
    <row r="57" spans="1:32" ht="15" customHeight="1" x14ac:dyDescent="0.2">
      <c r="A57" s="319" t="s">
        <v>59</v>
      </c>
      <c r="B57" s="283"/>
      <c r="C57" s="11"/>
      <c r="D57" s="11"/>
      <c r="E57" s="11"/>
      <c r="F57" s="12" t="s">
        <v>60</v>
      </c>
      <c r="G57" s="22"/>
      <c r="H57" s="13" t="s">
        <v>61</v>
      </c>
      <c r="I57" s="23"/>
      <c r="J57" s="26"/>
      <c r="K57" s="83"/>
      <c r="L57" s="183"/>
      <c r="M57" s="184"/>
      <c r="N57" s="185"/>
      <c r="AB57" s="94">
        <f>SUM(AB63+I61+I62)</f>
        <v>0</v>
      </c>
      <c r="AC57" s="175">
        <f>SUM(K60:K62)</f>
        <v>0</v>
      </c>
      <c r="AD57" s="94">
        <f>SUM(L60:L62)</f>
        <v>0</v>
      </c>
      <c r="AE57" s="94">
        <f>SUM(M60:M62)</f>
        <v>0</v>
      </c>
      <c r="AF57" s="94">
        <f>SUM(N60:N62)</f>
        <v>0</v>
      </c>
    </row>
    <row r="58" spans="1:32" ht="15" customHeight="1" x14ac:dyDescent="0.2">
      <c r="A58" s="319" t="s">
        <v>62</v>
      </c>
      <c r="B58" s="320"/>
      <c r="C58" s="321" t="s">
        <v>54</v>
      </c>
      <c r="D58" s="322"/>
      <c r="E58" s="322"/>
      <c r="F58" s="322"/>
      <c r="G58" s="322"/>
      <c r="H58" s="322"/>
      <c r="I58" s="323"/>
      <c r="J58" s="26"/>
      <c r="K58" s="171" t="str">
        <f>IF(AC55=6,"",IF(AB55=AC55,"",IF(AC55=5,"5+",IF(AC55=4,AC55,IF(AC55=3,AC55,IF(AC55=2,AC55,IF(AC55=1,AC55,IF(AC55=0,"Pre",""))))))))</f>
        <v/>
      </c>
      <c r="L58" s="90"/>
      <c r="M58" s="91"/>
      <c r="N58" s="92"/>
      <c r="AB58" s="94" t="s">
        <v>63</v>
      </c>
      <c r="AC58" s="175"/>
    </row>
    <row r="59" spans="1:32" ht="60" customHeight="1" x14ac:dyDescent="0.2">
      <c r="A59" s="324" t="s">
        <v>64</v>
      </c>
      <c r="B59" s="325"/>
      <c r="C59" s="211"/>
      <c r="D59" s="212"/>
      <c r="E59" s="212"/>
      <c r="F59" s="212"/>
      <c r="G59" s="212"/>
      <c r="H59" s="212"/>
      <c r="I59" s="213"/>
      <c r="J59" s="27"/>
      <c r="K59" s="84"/>
      <c r="L59" s="16"/>
      <c r="M59" s="14"/>
      <c r="N59" s="53"/>
      <c r="P59" s="2" t="s">
        <v>65</v>
      </c>
      <c r="AB59" s="94" t="str">
        <f>IF(I60="","",IF(I61="","",IF(I62="","",IF(AB57&gt;-1,AB57,""))))</f>
        <v/>
      </c>
      <c r="AC59" s="175" t="str">
        <f>IF(K60="","",IF(K61="","",IF(K62="","",IF(AC57&gt;-1,AC57,""))))</f>
        <v/>
      </c>
      <c r="AD59" s="94" t="str">
        <f>IF(L60="","",IF(L61="","",IF(L62="","",IF(AD57&gt;-1,AD57,""))))</f>
        <v/>
      </c>
      <c r="AE59" s="94" t="str">
        <f>IF(M60="","",IF(M61="","",IF(M62="","",IF(AE57&gt;-1,AE57,""))))</f>
        <v/>
      </c>
      <c r="AF59" s="94" t="str">
        <f>IF(N60="","",IF(N61="","",IF(N62="","",IF(AF57&gt;-1,AF57,""))))</f>
        <v/>
      </c>
    </row>
    <row r="60" spans="1:32" ht="85" customHeight="1" x14ac:dyDescent="0.2">
      <c r="A60" s="326" t="str">
        <f>IF(C58="Select",Pulldown!D5,IF(C58="Pre-difficulty Level 1 (Less Difficult)",Pulldown!D2,IF(C58="Difficulty Level 1 (Less Difficult)",Pulldown!D3,IF(C58="Difficulty Level 2 (Less Difficult)",Pulldown!D4,Pulldown!D5))))</f>
        <v xml:space="preserve">Grid 1: Technical control - Technique </v>
      </c>
      <c r="B60" s="281"/>
      <c r="C60" s="305"/>
      <c r="D60" s="306"/>
      <c r="E60" s="306"/>
      <c r="F60" s="306"/>
      <c r="G60" s="306"/>
      <c r="H60" s="307"/>
      <c r="I60" s="24"/>
      <c r="J60" s="28" t="s">
        <v>66</v>
      </c>
      <c r="K60" s="151" t="str">
        <f>IF(AND(AC55=6,I60=AB63),"",IF(AB55&lt;&gt;AC55,AC63,IF(I60=AC63,"",AC63)))</f>
        <v/>
      </c>
      <c r="L60" s="152"/>
      <c r="M60" s="153"/>
      <c r="N60" s="154"/>
      <c r="P60" s="257"/>
      <c r="Q60" s="258"/>
      <c r="R60" s="258"/>
      <c r="S60" s="259"/>
      <c r="AB60" s="94" t="s">
        <v>67</v>
      </c>
      <c r="AC60" s="175"/>
    </row>
    <row r="61" spans="1:32" ht="85" customHeight="1" x14ac:dyDescent="0.2">
      <c r="A61" s="303" t="s">
        <v>68</v>
      </c>
      <c r="B61" s="304"/>
      <c r="C61" s="305"/>
      <c r="D61" s="306"/>
      <c r="E61" s="306"/>
      <c r="F61" s="306"/>
      <c r="G61" s="306"/>
      <c r="H61" s="307"/>
      <c r="I61" s="24"/>
      <c r="J61" s="29" t="s">
        <v>66</v>
      </c>
      <c r="K61" s="151" t="str">
        <f>IF(AC55=6,"",IF(AB55=AC55,"",I61))</f>
        <v/>
      </c>
      <c r="L61" s="152"/>
      <c r="M61" s="153"/>
      <c r="N61" s="154"/>
      <c r="P61" s="260"/>
      <c r="Q61" s="261"/>
      <c r="R61" s="261"/>
      <c r="S61" s="262"/>
      <c r="T61" s="5"/>
      <c r="AB61" s="94" t="str">
        <f>IF(AB59="","",IF(AB55=6,"",IF(AB59=0,0,IF(AB55&lt;4,VLOOKUP(AB59,'Levels Grid'!A:D,1,0),IF(AB55=4,VLOOKUP(AB59,'Levels Grid'!A:D,3,0),IF(AB55=5,VLOOKUP(AB59,'Levels Grid'!A:D,4,0),))))))</f>
        <v/>
      </c>
      <c r="AC61" s="175" t="str">
        <f>IF(AC59="","",IF(AC55=6,"",IF(AC59=0,0,IF(AC55&lt;4,VLOOKUP(AC59,'Levels Grid'!A:D,1,0),IF(AC55=4,VLOOKUP(AC59,'Levels Grid'!A:D,3,0),IF(AC55=5,VLOOKUP(AC59,'Levels Grid'!A:D,4,0),))))))</f>
        <v/>
      </c>
      <c r="AD61" s="94" t="str">
        <f>IF(AD59="","",IF(AD55=6,"",IF(AD59=0,0,IF(AD55&lt;4,VLOOKUP(AD59,'Levels Grid'!A:D,1,0),IF(AD55=4,VLOOKUP(AD59,'Levels Grid'!A:D,3,0),IF(AD55=5,VLOOKUP(AD59,'Levels Grid'!A:D,4,0),))))))</f>
        <v/>
      </c>
      <c r="AE61" s="94" t="str">
        <f>IF(AE59="","",IF(AE55=6,"",IF(AE59=0,0,IF(AE55&lt;4,VLOOKUP(AE59,'Levels Grid'!A:D,1,0),IF(AE55=4,VLOOKUP(AE59,'Levels Grid'!A:D,3,0),IF(AE55=5,VLOOKUP(AE59,'Levels Grid'!A:D,4,0),))))))</f>
        <v/>
      </c>
      <c r="AF61" s="94" t="str">
        <f>IF(AF59="","",IF(AF55=6,"",IF(AF59=0,0,IF(AF55&lt;4,VLOOKUP(AF59,'Levels Grid'!A:D,1,0),IF(AF55=4,VLOOKUP(AF59,'Levels Grid'!A:D,3,0),IF(AF55=5,VLOOKUP(AF59,'Levels Grid'!A:D,4,0),))))))</f>
        <v/>
      </c>
    </row>
    <row r="62" spans="1:32" ht="85" customHeight="1" x14ac:dyDescent="0.2">
      <c r="A62" s="303" t="s">
        <v>69</v>
      </c>
      <c r="B62" s="304"/>
      <c r="C62" s="305"/>
      <c r="D62" s="306"/>
      <c r="E62" s="306"/>
      <c r="F62" s="306"/>
      <c r="G62" s="306"/>
      <c r="H62" s="307"/>
      <c r="I62" s="24"/>
      <c r="J62" s="29" t="s">
        <v>66</v>
      </c>
      <c r="K62" s="151" t="str">
        <f>IF(AC55=6,"",IF(AB55=AC55,"",I62))</f>
        <v/>
      </c>
      <c r="L62" s="152"/>
      <c r="M62" s="153"/>
      <c r="N62" s="154"/>
      <c r="P62" s="260"/>
      <c r="Q62" s="261"/>
      <c r="R62" s="261"/>
      <c r="S62" s="262"/>
      <c r="AA62" s="175"/>
      <c r="AB62" s="175" t="s">
        <v>70</v>
      </c>
      <c r="AC62" s="175" t="s">
        <v>70</v>
      </c>
      <c r="AD62" s="179" t="str">
        <f>IF(AC61&lt;&gt;"",AC61,IF(AC80&lt;&gt;"",AB61,AC61))</f>
        <v/>
      </c>
      <c r="AE62" s="94" t="s">
        <v>71</v>
      </c>
    </row>
    <row r="63" spans="1:32" ht="15" customHeight="1" x14ac:dyDescent="0.2">
      <c r="A63" s="308" t="s">
        <v>72</v>
      </c>
      <c r="B63" s="309"/>
      <c r="C63" s="309"/>
      <c r="D63" s="309"/>
      <c r="E63" s="309"/>
      <c r="F63" s="309"/>
      <c r="G63" s="309"/>
      <c r="H63" s="310"/>
      <c r="I63" s="149" t="str">
        <f>AB59</f>
        <v/>
      </c>
      <c r="J63" s="29" t="s">
        <v>73</v>
      </c>
      <c r="K63" s="155" t="str">
        <f>AC59</f>
        <v/>
      </c>
      <c r="L63" s="156" t="str">
        <f>AD59</f>
        <v/>
      </c>
      <c r="M63" s="157" t="str">
        <f>AE59</f>
        <v/>
      </c>
      <c r="N63" s="158" t="str">
        <f>AF59</f>
        <v/>
      </c>
      <c r="P63" s="260"/>
      <c r="Q63" s="261"/>
      <c r="R63" s="261"/>
      <c r="S63" s="262"/>
      <c r="AA63" s="175"/>
      <c r="AB63" s="175">
        <f>IF(AB55=6,I60,IF(AB55&gt;2,I60,IF(AB55=2,AB64,IF(AB55=1,AB65,IF(AB55=0,AB66,"")))))</f>
        <v>0</v>
      </c>
      <c r="AC63" s="175">
        <f>IF(AC55=6,AB63,IF(AC55&gt;AB55,AB63,IF(AC55&gt;2,AB66,IF(AC55=2,AC64,IF(AC55=1,AC65,IF(AC55=0,AC66,""))))))</f>
        <v>0</v>
      </c>
    </row>
    <row r="64" spans="1:32" ht="30" customHeight="1" x14ac:dyDescent="0.2">
      <c r="A64" s="311" t="s">
        <v>74</v>
      </c>
      <c r="B64" s="312"/>
      <c r="C64" s="312"/>
      <c r="D64" s="312"/>
      <c r="E64" s="312"/>
      <c r="F64" s="312"/>
      <c r="G64" s="312"/>
      <c r="H64" s="313"/>
      <c r="I64" s="150" t="str">
        <f>AB61</f>
        <v/>
      </c>
      <c r="J64" s="29" t="s">
        <v>75</v>
      </c>
      <c r="K64" s="159" t="str">
        <f>AC61</f>
        <v/>
      </c>
      <c r="L64" s="160" t="str">
        <f>AD61</f>
        <v/>
      </c>
      <c r="M64" s="161" t="str">
        <f>AE61</f>
        <v/>
      </c>
      <c r="N64" s="162" t="str">
        <f>AF61</f>
        <v/>
      </c>
      <c r="P64" s="260"/>
      <c r="Q64" s="261"/>
      <c r="R64" s="261"/>
      <c r="S64" s="262"/>
      <c r="AA64" s="175" t="s">
        <v>76</v>
      </c>
      <c r="AB64" s="175">
        <f>IF(AND(AB55=2,I60&gt;5),6,I60)</f>
        <v>0</v>
      </c>
      <c r="AC64" s="175">
        <f>IF(AND(AC55=2,I60&gt;5),6,I60)</f>
        <v>0</v>
      </c>
    </row>
    <row r="65" spans="1:32" ht="15" customHeight="1" x14ac:dyDescent="0.2">
      <c r="A65" s="54" t="s">
        <v>77</v>
      </c>
      <c r="B65" s="55"/>
      <c r="C65" s="56"/>
      <c r="D65" s="56"/>
      <c r="E65" s="56"/>
      <c r="F65" s="56"/>
      <c r="G65" s="57" t="s">
        <v>78</v>
      </c>
      <c r="H65" s="58"/>
      <c r="I65" s="58"/>
      <c r="J65" s="58"/>
      <c r="K65" s="58"/>
      <c r="L65" s="58"/>
      <c r="M65" s="58"/>
      <c r="N65" s="59"/>
      <c r="P65" s="260"/>
      <c r="Q65" s="261"/>
      <c r="R65" s="261"/>
      <c r="S65" s="262"/>
      <c r="AA65" s="175" t="s">
        <v>79</v>
      </c>
      <c r="AB65" s="175">
        <f>IF(AND(AB55=1,I60&gt;3),4,I60)</f>
        <v>0</v>
      </c>
      <c r="AC65" s="175">
        <f>IF(AND(AC55=1,I60&gt;3),4,I60)</f>
        <v>0</v>
      </c>
    </row>
    <row r="66" spans="1:32" ht="165" customHeight="1" thickBot="1" x14ac:dyDescent="0.25">
      <c r="A66" s="314"/>
      <c r="B66" s="315"/>
      <c r="C66" s="315"/>
      <c r="D66" s="315"/>
      <c r="E66" s="315"/>
      <c r="F66" s="316"/>
      <c r="G66" s="317"/>
      <c r="H66" s="315"/>
      <c r="I66" s="315"/>
      <c r="J66" s="315"/>
      <c r="K66" s="315"/>
      <c r="L66" s="315"/>
      <c r="M66" s="315"/>
      <c r="N66" s="318"/>
      <c r="P66" s="263"/>
      <c r="Q66" s="264"/>
      <c r="R66" s="264"/>
      <c r="S66" s="265"/>
      <c r="AA66" s="175" t="s">
        <v>80</v>
      </c>
      <c r="AB66" s="175">
        <f>IF(AND(AB55=0,I60&gt;1),2,I60)</f>
        <v>0</v>
      </c>
      <c r="AC66" s="175">
        <f>IF(AND(AC55=0,I60&gt;1),2,I60)</f>
        <v>0</v>
      </c>
    </row>
    <row r="67" spans="1:32" ht="15" customHeight="1" thickTop="1" thickBot="1" x14ac:dyDescent="0.25">
      <c r="A67" s="187"/>
      <c r="B67" s="187"/>
      <c r="C67" s="187"/>
      <c r="D67" s="187"/>
      <c r="E67" s="187"/>
      <c r="F67" s="187"/>
      <c r="G67" s="187"/>
      <c r="H67" s="187"/>
      <c r="I67" s="187"/>
      <c r="J67" s="187"/>
      <c r="K67" s="187"/>
      <c r="L67" s="187"/>
      <c r="M67" s="187"/>
      <c r="N67" s="187"/>
      <c r="P67" s="30"/>
      <c r="Q67" s="30"/>
      <c r="R67" s="30"/>
      <c r="S67" s="30"/>
      <c r="AA67" s="175"/>
      <c r="AB67" s="175"/>
      <c r="AC67" s="175"/>
    </row>
    <row r="68" spans="1:32" ht="15" customHeight="1" x14ac:dyDescent="0.2">
      <c r="A68" s="284" t="s">
        <v>81</v>
      </c>
      <c r="B68" s="285"/>
      <c r="C68" s="285"/>
      <c r="D68" s="285"/>
      <c r="E68" s="285"/>
      <c r="F68" s="285"/>
      <c r="G68" s="285"/>
      <c r="H68" s="285"/>
      <c r="I68" s="285"/>
      <c r="J68" s="285"/>
      <c r="K68" s="285"/>
      <c r="L68" s="285"/>
      <c r="M68" s="285"/>
      <c r="N68" s="286"/>
      <c r="AB68" s="94" t="s">
        <v>48</v>
      </c>
      <c r="AC68" s="175"/>
    </row>
    <row r="69" spans="1:32" ht="30" customHeight="1" x14ac:dyDescent="0.2">
      <c r="A69" s="287" t="s">
        <v>49</v>
      </c>
      <c r="B69" s="288"/>
      <c r="C69" s="289"/>
      <c r="D69" s="290"/>
      <c r="E69" s="290"/>
      <c r="F69" s="290"/>
      <c r="G69" s="290"/>
      <c r="H69" s="290"/>
      <c r="I69" s="290"/>
      <c r="J69" s="290"/>
      <c r="K69" s="290"/>
      <c r="L69" s="290"/>
      <c r="M69" s="290"/>
      <c r="N69" s="291"/>
      <c r="AB69" s="94">
        <f>G76/1440</f>
        <v>0</v>
      </c>
      <c r="AC69" s="175"/>
      <c r="AD69" s="94">
        <f>L76/60</f>
        <v>0</v>
      </c>
      <c r="AE69" s="94">
        <f>M76/60</f>
        <v>0</v>
      </c>
      <c r="AF69" s="94">
        <f>N76/60</f>
        <v>0</v>
      </c>
    </row>
    <row r="70" spans="1:32" ht="30" customHeight="1" x14ac:dyDescent="0.2">
      <c r="A70" s="287" t="s">
        <v>50</v>
      </c>
      <c r="B70" s="288"/>
      <c r="C70" s="290"/>
      <c r="D70" s="290"/>
      <c r="E70" s="290"/>
      <c r="F70" s="290"/>
      <c r="G70" s="290"/>
      <c r="H70" s="290"/>
      <c r="I70" s="290"/>
      <c r="J70" s="290"/>
      <c r="K70" s="290"/>
      <c r="L70" s="290"/>
      <c r="M70" s="290"/>
      <c r="N70" s="291"/>
      <c r="AB70" s="94" t="s">
        <v>51</v>
      </c>
      <c r="AC70" s="175"/>
    </row>
    <row r="71" spans="1:32" ht="30" customHeight="1" x14ac:dyDescent="0.2">
      <c r="A71" s="287" t="s">
        <v>52</v>
      </c>
      <c r="B71" s="288"/>
      <c r="C71" s="289"/>
      <c r="D71" s="290"/>
      <c r="E71" s="292"/>
      <c r="F71" s="15" t="s">
        <v>82</v>
      </c>
      <c r="G71" s="293"/>
      <c r="H71" s="294"/>
      <c r="I71" s="294"/>
      <c r="J71" s="294"/>
      <c r="K71" s="294"/>
      <c r="L71" s="294"/>
      <c r="M71" s="294"/>
      <c r="N71" s="295"/>
      <c r="AB71" s="94">
        <f>I76/1440/60</f>
        <v>0</v>
      </c>
      <c r="AC71" s="175"/>
    </row>
    <row r="72" spans="1:32" ht="15" customHeight="1" x14ac:dyDescent="0.2">
      <c r="A72" s="296" t="s">
        <v>53</v>
      </c>
      <c r="B72" s="297"/>
      <c r="C72" s="298" t="s">
        <v>54</v>
      </c>
      <c r="D72" s="299"/>
      <c r="E72" s="299"/>
      <c r="F72" s="299"/>
      <c r="G72" s="299"/>
      <c r="H72" s="299"/>
      <c r="I72" s="299"/>
      <c r="J72" s="299"/>
      <c r="K72" s="299"/>
      <c r="L72" s="299"/>
      <c r="M72" s="299"/>
      <c r="N72" s="72"/>
      <c r="AC72" s="175"/>
    </row>
    <row r="73" spans="1:32" ht="15" customHeight="1" x14ac:dyDescent="0.2">
      <c r="A73" s="287" t="s">
        <v>55</v>
      </c>
      <c r="B73" s="288"/>
      <c r="C73" s="298" t="s">
        <v>54</v>
      </c>
      <c r="D73" s="299"/>
      <c r="E73" s="299"/>
      <c r="F73" s="299"/>
      <c r="G73" s="299"/>
      <c r="H73" s="299"/>
      <c r="I73" s="299"/>
      <c r="J73" s="299"/>
      <c r="K73" s="299"/>
      <c r="L73" s="299"/>
      <c r="M73" s="299"/>
      <c r="N73" s="73"/>
      <c r="AB73" s="94" t="s">
        <v>56</v>
      </c>
      <c r="AC73" s="175"/>
    </row>
    <row r="74" spans="1:32" ht="15" customHeight="1" x14ac:dyDescent="0.2">
      <c r="A74" s="66"/>
      <c r="I74" s="74"/>
      <c r="J74" s="74"/>
      <c r="K74" s="74"/>
      <c r="L74" s="74"/>
      <c r="M74" s="74"/>
      <c r="N74" s="75"/>
      <c r="AB74" s="94">
        <f>IF(C77="Select",6,IF(C77="Pre-difficulty Level 1 (Less Difficult)",0,IF(C77="Difficulty Level 1 (Less Difficult)",1,IF(C77="Difficulty Level 2 (Less Difficult)",2,IF(C77="Difficulty Level 3 (Less Difficult)",3,IF(C77="Difficulty Level 4 (Standard)",4,IF(C77="Difficulty Level 5+ (More Difficult)",5,"")))))))</f>
        <v>6</v>
      </c>
      <c r="AC74" s="175">
        <f>IF(AF74&lt;6,AF74,IF(AE74&lt;6,AE74,IF(AD74&lt;6,AD74,6)))</f>
        <v>6</v>
      </c>
      <c r="AD74" s="94">
        <f>IF(L77="",6,IF(L77="Pre",0,IF(L77=1,1,IF(L77=2,2,IF(L77=3,3,IF(L77=4,4,IF(L77="5+",5,"")))))))</f>
        <v>6</v>
      </c>
      <c r="AE74" s="94">
        <f>IF(M77="",6,IF(M77="Pre",0,IF(M77=1,1,IF(M77=2,2,IF(M77=3,3,IF(M77=4,4,IF(M77="5+",5,"")))))))</f>
        <v>6</v>
      </c>
      <c r="AF74" s="94">
        <f>IF(N77="",6,IF(N77="Pre",0,IF(N77=1,1,IF(N77=2,2,IF(N77=3,3,IF(N77=4,4,IF(N77="5+",5,"")))))))</f>
        <v>6</v>
      </c>
    </row>
    <row r="75" spans="1:32" ht="15" customHeight="1" x14ac:dyDescent="0.2">
      <c r="A75" s="300" t="s">
        <v>57</v>
      </c>
      <c r="B75" s="301"/>
      <c r="C75" s="301"/>
      <c r="D75" s="301"/>
      <c r="E75" s="301"/>
      <c r="F75" s="301"/>
      <c r="G75" s="301"/>
      <c r="H75" s="301"/>
      <c r="I75" s="301"/>
      <c r="J75" s="302" t="s">
        <v>11</v>
      </c>
      <c r="K75" s="302"/>
      <c r="L75" s="87" t="s">
        <v>27</v>
      </c>
      <c r="M75" s="87" t="s">
        <v>28</v>
      </c>
      <c r="N75" s="88" t="s">
        <v>29</v>
      </c>
      <c r="AB75" s="94" t="s">
        <v>58</v>
      </c>
      <c r="AC75" s="175"/>
    </row>
    <row r="76" spans="1:32" ht="15" customHeight="1" x14ac:dyDescent="0.2">
      <c r="A76" s="282" t="s">
        <v>59</v>
      </c>
      <c r="B76" s="283"/>
      <c r="C76" s="11"/>
      <c r="D76" s="11"/>
      <c r="E76" s="11"/>
      <c r="F76" s="12" t="s">
        <v>60</v>
      </c>
      <c r="G76" s="22"/>
      <c r="H76" s="13" t="s">
        <v>61</v>
      </c>
      <c r="I76" s="23"/>
      <c r="J76" s="76"/>
      <c r="K76" s="76"/>
      <c r="L76" s="183"/>
      <c r="M76" s="184"/>
      <c r="N76" s="186"/>
      <c r="AB76" s="94">
        <f>SUM(AB86+I80+I81)</f>
        <v>0</v>
      </c>
      <c r="AC76" s="175">
        <f>SUM(K79:K81)</f>
        <v>0</v>
      </c>
      <c r="AD76" s="94">
        <f>SUM(L79:L81)</f>
        <v>0</v>
      </c>
      <c r="AE76" s="94">
        <f>SUM(M79:M81)</f>
        <v>0</v>
      </c>
      <c r="AF76" s="94">
        <f>SUM(N79:N81)</f>
        <v>0</v>
      </c>
    </row>
    <row r="77" spans="1:32" ht="15" customHeight="1" x14ac:dyDescent="0.2">
      <c r="A77" s="206" t="s">
        <v>62</v>
      </c>
      <c r="B77" s="207"/>
      <c r="C77" s="208" t="s">
        <v>54</v>
      </c>
      <c r="D77" s="208"/>
      <c r="E77" s="208"/>
      <c r="F77" s="208"/>
      <c r="G77" s="208"/>
      <c r="H77" s="208"/>
      <c r="I77" s="208"/>
      <c r="J77" s="76"/>
      <c r="K77" s="171" t="str">
        <f>IF(AC74=6,"",IF(AB74=AC74,"",IF(AC74=5,"5+",IF(AC74=4,AC74,IF(AC74=3,AC74,IF(AC74=2,AC74,IF(AC74=1,AC74,IF(AC74=0,"Pre",""))))))))</f>
        <v/>
      </c>
      <c r="L77" s="90"/>
      <c r="M77" s="91"/>
      <c r="N77" s="93"/>
      <c r="AB77" s="94" t="s">
        <v>63</v>
      </c>
      <c r="AC77" s="175"/>
    </row>
    <row r="78" spans="1:32" ht="60" customHeight="1" x14ac:dyDescent="0.2">
      <c r="A78" s="209" t="s">
        <v>64</v>
      </c>
      <c r="B78" s="210"/>
      <c r="C78" s="211"/>
      <c r="D78" s="212"/>
      <c r="E78" s="212"/>
      <c r="F78" s="212"/>
      <c r="G78" s="212"/>
      <c r="H78" s="212"/>
      <c r="I78" s="213"/>
      <c r="J78" s="76"/>
      <c r="K78" s="76"/>
      <c r="L78" s="16"/>
      <c r="M78" s="16"/>
      <c r="N78" s="77"/>
      <c r="P78" s="2" t="s">
        <v>65</v>
      </c>
      <c r="AB78" s="94" t="str">
        <f>IF(I79="","",IF(I80="","",IF(I81="","",IF(AB76&gt;-1,AB76,""))))</f>
        <v/>
      </c>
      <c r="AC78" s="175" t="str">
        <f>IF(K79="","",IF(K80="","",IF(K81="","",IF(AC76&gt;-1,AC76,""))))</f>
        <v/>
      </c>
      <c r="AD78" s="94" t="str">
        <f>IF(L79="","",IF(L80="","",IF(L81="","",IF(AD76&gt;-1,AD76,""))))</f>
        <v/>
      </c>
      <c r="AE78" s="94" t="str">
        <f>IF(M79="","",IF(M80="","",IF(M81="","",IF(AE76&gt;-1,AE76,""))))</f>
        <v/>
      </c>
      <c r="AF78" s="94" t="str">
        <f>IF(N79="","",IF(N80="","",IF(N81="","",IF(AF76&gt;-1,AF76,""))))</f>
        <v/>
      </c>
    </row>
    <row r="79" spans="1:32" ht="85" customHeight="1" x14ac:dyDescent="0.2">
      <c r="A79" s="280" t="str">
        <f>IF(C77="Select",Pulldown!D5,IF(C77="Pre-difficulty Level 1 (Less Difficult)",Pulldown!D2,IF(C77="Difficulty Level 1 (Less Difficult)",Pulldown!D3,IF(C77="Difficulty Level 2 (Less Difficult)",Pulldown!D4,Pulldown!D5))))</f>
        <v xml:space="preserve">Grid 1: Technical control - Technique </v>
      </c>
      <c r="B79" s="281"/>
      <c r="C79" s="211"/>
      <c r="D79" s="212"/>
      <c r="E79" s="212"/>
      <c r="F79" s="212"/>
      <c r="G79" s="212"/>
      <c r="H79" s="213"/>
      <c r="I79" s="25"/>
      <c r="J79" s="28" t="s">
        <v>66</v>
      </c>
      <c r="K79" s="151" t="str">
        <f>IF(AND(AC74=6,I79=AB86),"",IF(AB74&lt;&gt;AC74,AC86,IF(I79=AC86,"",AC86)))</f>
        <v/>
      </c>
      <c r="L79" s="163"/>
      <c r="M79" s="164"/>
      <c r="N79" s="165"/>
      <c r="P79" s="257"/>
      <c r="Q79" s="258"/>
      <c r="R79" s="258"/>
      <c r="S79" s="259"/>
      <c r="AB79" s="94" t="s">
        <v>67</v>
      </c>
      <c r="AC79" s="175"/>
    </row>
    <row r="80" spans="1:32" ht="85" customHeight="1" x14ac:dyDescent="0.2">
      <c r="A80" s="266" t="s">
        <v>68</v>
      </c>
      <c r="B80" s="267"/>
      <c r="C80" s="211"/>
      <c r="D80" s="212"/>
      <c r="E80" s="212"/>
      <c r="F80" s="212"/>
      <c r="G80" s="212"/>
      <c r="H80" s="213"/>
      <c r="I80" s="25"/>
      <c r="J80" s="29" t="s">
        <v>66</v>
      </c>
      <c r="K80" s="151" t="str">
        <f>IF(AC74=6,"",IF(AB74=AC74,"",I80))</f>
        <v/>
      </c>
      <c r="L80" s="163"/>
      <c r="M80" s="164"/>
      <c r="N80" s="165"/>
      <c r="P80" s="260"/>
      <c r="Q80" s="261"/>
      <c r="R80" s="261"/>
      <c r="S80" s="262"/>
      <c r="AB80" s="94" t="str">
        <f>IF(AB78="","",IF(AB74=6,"",IF(AB78=0,0,IF(AB74&lt;4,VLOOKUP(AB78,'Levels Grid'!A:D,1,0),IF(AB74=4,VLOOKUP(AB78,'Levels Grid'!A:D,3,0),IF(AB74=5,VLOOKUP(AB78,'Levels Grid'!A:D,4,0),))))))</f>
        <v/>
      </c>
      <c r="AC80" s="175" t="str">
        <f>IF(AC78="","",IF(AC74=6,"",IF(AC78=0,0,IF(AC74&lt;4,VLOOKUP(AC78,'Levels Grid'!A:D,1,0),IF(AC74=4,VLOOKUP(AC78,'Levels Grid'!A:D,3,0),IF(AC74=5,VLOOKUP(AC78,'Levels Grid'!A:D,4,0),))))))</f>
        <v/>
      </c>
      <c r="AD80" s="94" t="str">
        <f>IF(AD78="","",IF(AD74=6,"",IF(AD78=0,0,IF(AD74&lt;4,VLOOKUP(AD78,'Levels Grid'!A:D,1,0),IF(AD74=4,VLOOKUP(AD78,'Levels Grid'!A:D,3,0),IF(AD74=5,VLOOKUP(AD78,'Levels Grid'!A:D,4,0),))))))</f>
        <v/>
      </c>
      <c r="AE80" s="94" t="str">
        <f>IF(AE78="","",IF(AE74=6,"",IF(AE78=0,0,IF(AE74&lt;4,VLOOKUP(AE78,'Levels Grid'!A:D,1,0),IF(AE74=4,VLOOKUP(AE78,'Levels Grid'!A:D,3,0),IF(AE74=5,VLOOKUP(AE78,'Levels Grid'!A:D,4,0),))))))</f>
        <v/>
      </c>
      <c r="AF80" s="94" t="str">
        <f>IF(AF78="","",IF(AF74=6,"",IF(AF78=0,0,IF(AF74&lt;4,VLOOKUP(AF78,'Levels Grid'!A:D,1,0),IF(AF74=4,VLOOKUP(AF78,'Levels Grid'!A:D,3,0),IF(AF74=5,VLOOKUP(AF78,'Levels Grid'!A:D,4,0),))))))</f>
        <v/>
      </c>
    </row>
    <row r="81" spans="1:32" ht="85" customHeight="1" x14ac:dyDescent="0.2">
      <c r="A81" s="266" t="s">
        <v>69</v>
      </c>
      <c r="B81" s="267"/>
      <c r="C81" s="268"/>
      <c r="D81" s="269"/>
      <c r="E81" s="269"/>
      <c r="F81" s="269"/>
      <c r="G81" s="269"/>
      <c r="H81" s="270"/>
      <c r="I81" s="24"/>
      <c r="J81" s="29" t="s">
        <v>66</v>
      </c>
      <c r="K81" s="151" t="str">
        <f>IF(AC74=6,"",IF(AB74=AC74,"",I81))</f>
        <v/>
      </c>
      <c r="L81" s="166"/>
      <c r="M81" s="167"/>
      <c r="N81" s="168"/>
      <c r="P81" s="260"/>
      <c r="Q81" s="261"/>
      <c r="R81" s="261"/>
      <c r="S81" s="262"/>
      <c r="AB81" s="94" t="s">
        <v>10</v>
      </c>
      <c r="AC81" s="175"/>
      <c r="AD81" s="179" t="str">
        <f>IF(AC80&lt;&gt;"",AC80,IF(AC61&lt;&gt;"",AB80,AC80))</f>
        <v/>
      </c>
      <c r="AE81" s="94" t="s">
        <v>71</v>
      </c>
    </row>
    <row r="82" spans="1:32" ht="15" customHeight="1" x14ac:dyDescent="0.2">
      <c r="A82" s="271" t="s">
        <v>72</v>
      </c>
      <c r="B82" s="272"/>
      <c r="C82" s="272"/>
      <c r="D82" s="272"/>
      <c r="E82" s="272"/>
      <c r="F82" s="272"/>
      <c r="G82" s="272"/>
      <c r="H82" s="272"/>
      <c r="I82" s="149" t="str">
        <f>AB78</f>
        <v/>
      </c>
      <c r="J82" s="29" t="s">
        <v>73</v>
      </c>
      <c r="K82" s="155" t="str">
        <f>AC78</f>
        <v/>
      </c>
      <c r="L82" s="156" t="str">
        <f>AD78</f>
        <v/>
      </c>
      <c r="M82" s="157" t="str">
        <f>AE78</f>
        <v/>
      </c>
      <c r="N82" s="169" t="str">
        <f>AF78</f>
        <v/>
      </c>
      <c r="P82" s="260"/>
      <c r="Q82" s="261"/>
      <c r="R82" s="261"/>
      <c r="S82" s="262"/>
      <c r="AB82" s="94" t="e">
        <f>AB61+AB80</f>
        <v>#VALUE!</v>
      </c>
      <c r="AC82" s="175" t="e">
        <f>AC61+AC80</f>
        <v>#VALUE!</v>
      </c>
      <c r="AD82" s="94" t="e">
        <f>AD61+AD80</f>
        <v>#VALUE!</v>
      </c>
      <c r="AE82" s="94" t="e">
        <f>AE61+AE80</f>
        <v>#VALUE!</v>
      </c>
      <c r="AF82" s="94" t="e">
        <f>AF61+AF80</f>
        <v>#VALUE!</v>
      </c>
    </row>
    <row r="83" spans="1:32" ht="30" customHeight="1" x14ac:dyDescent="0.2">
      <c r="A83" s="273" t="s">
        <v>74</v>
      </c>
      <c r="B83" s="274"/>
      <c r="C83" s="274"/>
      <c r="D83" s="274"/>
      <c r="E83" s="274"/>
      <c r="F83" s="274"/>
      <c r="G83" s="274"/>
      <c r="H83" s="274"/>
      <c r="I83" s="150" t="str">
        <f>AB80</f>
        <v/>
      </c>
      <c r="J83" s="29" t="s">
        <v>75</v>
      </c>
      <c r="K83" s="159" t="str">
        <f>AC80</f>
        <v/>
      </c>
      <c r="L83" s="160" t="str">
        <f>AD80</f>
        <v/>
      </c>
      <c r="M83" s="161" t="str">
        <f>AE80</f>
        <v/>
      </c>
      <c r="N83" s="170" t="str">
        <f>AF80</f>
        <v/>
      </c>
      <c r="P83" s="260"/>
      <c r="Q83" s="261"/>
      <c r="R83" s="261"/>
      <c r="S83" s="262"/>
      <c r="AB83" s="94" t="str">
        <f>IF(AB61="","",IF(AB80="","",AB82))</f>
        <v/>
      </c>
      <c r="AC83" s="179" t="str">
        <f>IF(AD62="","",AC84)</f>
        <v/>
      </c>
      <c r="AD83" s="94" t="str">
        <f>IF(AD61="","",IF(AD80="","",AD82))</f>
        <v/>
      </c>
      <c r="AE83" s="94" t="str">
        <f>IF(AE61="","",IF(AE80="","",AE82))</f>
        <v/>
      </c>
      <c r="AF83" s="94" t="str">
        <f>IF(AF61="","",IF(AF80="","",AF82))</f>
        <v/>
      </c>
    </row>
    <row r="84" spans="1:32" x14ac:dyDescent="0.2">
      <c r="A84" s="78" t="s">
        <v>77</v>
      </c>
      <c r="B84" s="55"/>
      <c r="C84" s="56"/>
      <c r="D84" s="56"/>
      <c r="E84" s="56"/>
      <c r="F84" s="56"/>
      <c r="G84" s="57" t="s">
        <v>78</v>
      </c>
      <c r="H84" s="17"/>
      <c r="I84" s="17"/>
      <c r="J84" s="17"/>
      <c r="K84" s="17"/>
      <c r="L84" s="17"/>
      <c r="M84" s="17"/>
      <c r="N84" s="79"/>
      <c r="P84" s="260"/>
      <c r="Q84" s="261"/>
      <c r="R84" s="261"/>
      <c r="S84" s="262"/>
      <c r="AC84" s="179" t="e">
        <f>AD62+AD81</f>
        <v>#VALUE!</v>
      </c>
      <c r="AD84" s="179" t="s">
        <v>83</v>
      </c>
    </row>
    <row r="85" spans="1:32" ht="165" customHeight="1" thickBot="1" x14ac:dyDescent="0.25">
      <c r="A85" s="275"/>
      <c r="B85" s="276"/>
      <c r="C85" s="276"/>
      <c r="D85" s="276"/>
      <c r="E85" s="276"/>
      <c r="F85" s="277"/>
      <c r="G85" s="278"/>
      <c r="H85" s="276"/>
      <c r="I85" s="276"/>
      <c r="J85" s="276"/>
      <c r="K85" s="276"/>
      <c r="L85" s="276"/>
      <c r="M85" s="276"/>
      <c r="N85" s="279"/>
      <c r="P85" s="263"/>
      <c r="Q85" s="264"/>
      <c r="R85" s="264"/>
      <c r="S85" s="265"/>
      <c r="AA85" s="175"/>
      <c r="AB85" s="175" t="s">
        <v>70</v>
      </c>
      <c r="AC85" s="175" t="s">
        <v>70</v>
      </c>
    </row>
    <row r="86" spans="1:32" x14ac:dyDescent="0.2">
      <c r="A86" s="17"/>
      <c r="B86" s="17"/>
      <c r="C86" s="17"/>
      <c r="D86" s="17"/>
      <c r="E86" s="17"/>
      <c r="F86" s="17"/>
      <c r="G86" s="17"/>
      <c r="H86" s="17"/>
      <c r="I86" s="17"/>
      <c r="J86" s="17"/>
      <c r="K86" s="17"/>
      <c r="L86" s="17"/>
      <c r="M86" s="17"/>
      <c r="N86" s="17"/>
      <c r="AA86" s="175"/>
      <c r="AB86" s="175">
        <f>IF(AB74=6,I79,IF(AB74&gt;2,I79,IF(AB74=2,AB87,IF(AB74=1,AB88,IF(AB74=0,AB89,"")))))</f>
        <v>0</v>
      </c>
      <c r="AC86" s="175">
        <f>IF(AC74=6,AB86,IF(AC74&gt;AB74,AB86,IF(AC74&gt;2,AB86,IF(AC74=2,AC87,IF(AC74=1,AC88,IF(AC74=0,AC89,""))))))</f>
        <v>0</v>
      </c>
    </row>
    <row r="87" spans="1:32" hidden="1" x14ac:dyDescent="0.2">
      <c r="A87" s="17"/>
      <c r="B87" s="17"/>
      <c r="C87" s="17"/>
      <c r="D87" s="17"/>
      <c r="E87" s="17"/>
      <c r="F87" s="17"/>
      <c r="G87" s="17"/>
      <c r="H87" s="17"/>
      <c r="I87" s="17"/>
      <c r="J87" s="17"/>
      <c r="K87" s="17"/>
      <c r="L87" s="17"/>
      <c r="M87" s="17"/>
      <c r="N87" s="17"/>
      <c r="AA87" s="175" t="s">
        <v>76</v>
      </c>
      <c r="AB87" s="175">
        <f>IF(AND(AB74=2,I79&gt;5),6,I79)</f>
        <v>0</v>
      </c>
      <c r="AC87" s="175">
        <f>IF(AND(AC74=2,I79&gt;5),6,I79)</f>
        <v>0</v>
      </c>
    </row>
    <row r="88" spans="1:32" hidden="1" x14ac:dyDescent="0.2">
      <c r="A88" s="17"/>
      <c r="B88" s="17"/>
      <c r="C88" s="17"/>
      <c r="D88" s="17"/>
      <c r="E88" s="17"/>
      <c r="F88" s="17"/>
      <c r="G88" s="17"/>
      <c r="H88" s="17"/>
      <c r="I88" s="17"/>
      <c r="J88" s="17"/>
      <c r="K88" s="17"/>
      <c r="L88" s="17"/>
      <c r="M88" s="17"/>
      <c r="N88" s="17"/>
      <c r="AA88" s="175" t="s">
        <v>79</v>
      </c>
      <c r="AB88" s="175">
        <f>IF(AND(AB74=1,I79&gt;3),4,I79)</f>
        <v>0</v>
      </c>
      <c r="AC88" s="175">
        <f>IF(AND(AC74=1,I79&gt;3),4,I79)</f>
        <v>0</v>
      </c>
    </row>
    <row r="89" spans="1:32" hidden="1" x14ac:dyDescent="0.2">
      <c r="A89" s="17"/>
      <c r="B89" s="17"/>
      <c r="C89" s="17"/>
      <c r="D89" s="17"/>
      <c r="E89" s="17"/>
      <c r="F89" s="17"/>
      <c r="G89" s="17"/>
      <c r="H89" s="17"/>
      <c r="I89" s="17"/>
      <c r="J89" s="17"/>
      <c r="K89" s="17"/>
      <c r="L89" s="17"/>
      <c r="M89" s="17"/>
      <c r="N89" s="17"/>
      <c r="AA89" s="175" t="s">
        <v>80</v>
      </c>
      <c r="AB89" s="175">
        <f>IF(AND(AB74=0,I79&gt;1),2,I79)</f>
        <v>0</v>
      </c>
      <c r="AC89" s="175">
        <f>IF(AND(AC74=0,I79&gt;1),2,I79)</f>
        <v>0</v>
      </c>
    </row>
    <row r="90" spans="1:32" hidden="1" x14ac:dyDescent="0.2">
      <c r="A90" s="17"/>
      <c r="B90" s="17"/>
      <c r="C90" s="17"/>
      <c r="D90" s="17"/>
      <c r="E90" s="17"/>
      <c r="F90" s="17"/>
      <c r="G90" s="17"/>
      <c r="H90" s="17"/>
      <c r="I90" s="17"/>
      <c r="J90" s="17"/>
      <c r="K90" s="17"/>
      <c r="L90" s="17"/>
      <c r="M90" s="17"/>
      <c r="N90" s="17"/>
    </row>
    <row r="91" spans="1:32" hidden="1" x14ac:dyDescent="0.2">
      <c r="A91" s="17"/>
      <c r="B91" s="17"/>
      <c r="C91" s="17"/>
      <c r="D91" s="17"/>
      <c r="E91" s="17"/>
      <c r="F91" s="17"/>
      <c r="G91" s="17"/>
      <c r="H91" s="17"/>
      <c r="I91" s="17"/>
      <c r="J91" s="17"/>
      <c r="K91" s="17"/>
      <c r="L91" s="17"/>
      <c r="M91" s="17"/>
      <c r="N91" s="17"/>
    </row>
    <row r="92" spans="1:32" hidden="1" x14ac:dyDescent="0.2">
      <c r="A92" s="17"/>
      <c r="B92" s="17"/>
      <c r="C92" s="17"/>
      <c r="D92" s="17"/>
      <c r="E92" s="17"/>
      <c r="F92" s="17"/>
      <c r="G92" s="17"/>
      <c r="H92" s="17"/>
      <c r="I92" s="17"/>
      <c r="J92" s="17"/>
      <c r="K92" s="17"/>
      <c r="L92" s="17"/>
      <c r="M92" s="17"/>
      <c r="N92" s="17"/>
    </row>
    <row r="93" spans="1:32" hidden="1" x14ac:dyDescent="0.2">
      <c r="A93" s="17"/>
      <c r="B93" s="17"/>
      <c r="C93" s="17"/>
      <c r="D93" s="17"/>
      <c r="E93" s="17"/>
      <c r="F93" s="17"/>
      <c r="G93" s="17"/>
      <c r="H93" s="17"/>
      <c r="I93" s="17"/>
      <c r="J93" s="17"/>
      <c r="K93" s="17"/>
      <c r="L93" s="17"/>
      <c r="M93" s="17"/>
      <c r="N93" s="17"/>
    </row>
    <row r="94" spans="1:32" hidden="1" x14ac:dyDescent="0.2">
      <c r="A94" s="17"/>
      <c r="B94" s="17"/>
      <c r="C94" s="17"/>
      <c r="D94" s="17"/>
      <c r="E94" s="17"/>
      <c r="F94" s="17"/>
      <c r="G94" s="17"/>
      <c r="H94" s="17"/>
      <c r="I94" s="17"/>
      <c r="J94" s="17"/>
      <c r="K94" s="17"/>
      <c r="L94" s="17"/>
      <c r="M94" s="17"/>
      <c r="N94" s="17"/>
    </row>
    <row r="95" spans="1:32" hidden="1" x14ac:dyDescent="0.2">
      <c r="A95" s="17"/>
      <c r="B95" s="17"/>
      <c r="C95" s="17"/>
      <c r="D95" s="17"/>
      <c r="E95" s="17"/>
      <c r="F95" s="17"/>
      <c r="G95" s="17"/>
      <c r="H95" s="17"/>
      <c r="I95" s="17"/>
      <c r="J95" s="17"/>
      <c r="K95" s="17"/>
      <c r="L95" s="17"/>
      <c r="M95" s="17"/>
      <c r="N95" s="17"/>
    </row>
    <row r="96" spans="1:32" hidden="1" x14ac:dyDescent="0.2">
      <c r="A96" s="17"/>
      <c r="B96" s="17"/>
      <c r="C96" s="17"/>
      <c r="D96" s="17"/>
      <c r="E96" s="17"/>
      <c r="F96" s="17"/>
      <c r="G96" s="17"/>
      <c r="H96" s="17"/>
      <c r="I96" s="17"/>
      <c r="J96" s="17"/>
      <c r="K96" s="17"/>
      <c r="L96" s="17"/>
      <c r="M96" s="17"/>
      <c r="N96" s="17"/>
    </row>
    <row r="97" spans="1:14" hidden="1" x14ac:dyDescent="0.2">
      <c r="A97" s="17"/>
      <c r="B97" s="17"/>
      <c r="C97" s="17"/>
      <c r="D97" s="17"/>
      <c r="E97" s="17"/>
      <c r="F97" s="17"/>
      <c r="G97" s="17"/>
      <c r="H97" s="17"/>
      <c r="I97" s="17"/>
      <c r="J97" s="17"/>
      <c r="K97" s="17"/>
      <c r="L97" s="17"/>
      <c r="M97" s="17"/>
      <c r="N97" s="17"/>
    </row>
    <row r="98" spans="1:14" hidden="1" x14ac:dyDescent="0.2">
      <c r="A98" s="17"/>
      <c r="B98" s="17"/>
      <c r="C98" s="17"/>
      <c r="D98" s="17"/>
      <c r="E98" s="17"/>
      <c r="F98" s="17"/>
      <c r="G98" s="17"/>
      <c r="H98" s="17"/>
      <c r="I98" s="17"/>
      <c r="J98" s="17"/>
      <c r="K98" s="17"/>
      <c r="L98" s="17"/>
      <c r="M98" s="17"/>
      <c r="N98" s="17"/>
    </row>
    <row r="99" spans="1:14" hidden="1" x14ac:dyDescent="0.2">
      <c r="A99" s="17"/>
      <c r="B99" s="17"/>
      <c r="C99" s="17"/>
      <c r="D99" s="17"/>
      <c r="E99" s="17"/>
      <c r="F99" s="17"/>
      <c r="G99" s="17"/>
      <c r="H99" s="17"/>
      <c r="I99" s="17"/>
      <c r="J99" s="17"/>
      <c r="K99" s="17"/>
      <c r="L99" s="17"/>
      <c r="M99" s="17"/>
      <c r="N99" s="17"/>
    </row>
    <row r="100" spans="1:14" hidden="1" x14ac:dyDescent="0.2">
      <c r="A100" s="17"/>
      <c r="B100" s="17"/>
      <c r="C100" s="17"/>
      <c r="D100" s="17"/>
      <c r="E100" s="17"/>
      <c r="F100" s="17"/>
      <c r="G100" s="17"/>
      <c r="H100" s="17"/>
      <c r="I100" s="17"/>
      <c r="J100" s="17"/>
      <c r="K100" s="17"/>
      <c r="L100" s="17"/>
      <c r="M100" s="17"/>
      <c r="N100" s="17"/>
    </row>
    <row r="101" spans="1:14" hidden="1" x14ac:dyDescent="0.2">
      <c r="A101" s="17"/>
      <c r="B101" s="17"/>
      <c r="C101" s="17"/>
      <c r="D101" s="17"/>
      <c r="E101" s="17"/>
      <c r="F101" s="17"/>
      <c r="G101" s="17"/>
      <c r="H101" s="17"/>
      <c r="I101" s="17"/>
      <c r="J101" s="17"/>
      <c r="K101" s="17"/>
      <c r="L101" s="17"/>
      <c r="M101" s="17"/>
      <c r="N101" s="17"/>
    </row>
    <row r="102" spans="1:14" hidden="1" x14ac:dyDescent="0.2">
      <c r="A102" s="17"/>
      <c r="B102" s="17"/>
      <c r="C102" s="17"/>
      <c r="D102" s="17"/>
      <c r="E102" s="17"/>
      <c r="F102" s="17"/>
      <c r="G102" s="17"/>
      <c r="H102" s="17"/>
      <c r="I102" s="17"/>
      <c r="J102" s="17"/>
      <c r="K102" s="17"/>
      <c r="L102" s="17"/>
      <c r="M102" s="17"/>
      <c r="N102" s="17"/>
    </row>
    <row r="103" spans="1:14" hidden="1" x14ac:dyDescent="0.2">
      <c r="A103" s="17"/>
      <c r="B103" s="17"/>
      <c r="C103" s="17"/>
      <c r="D103" s="17"/>
      <c r="E103" s="17"/>
      <c r="F103" s="17"/>
      <c r="G103" s="17"/>
      <c r="H103" s="17"/>
      <c r="I103" s="17"/>
      <c r="J103" s="17"/>
      <c r="K103" s="17"/>
      <c r="L103" s="17"/>
      <c r="M103" s="17"/>
      <c r="N103" s="17"/>
    </row>
    <row r="104" spans="1:14" hidden="1" x14ac:dyDescent="0.2">
      <c r="A104" s="17"/>
      <c r="B104" s="17"/>
      <c r="C104" s="17"/>
      <c r="D104" s="17"/>
      <c r="E104" s="17"/>
      <c r="F104" s="17"/>
      <c r="G104" s="17"/>
      <c r="H104" s="17"/>
      <c r="I104" s="17"/>
      <c r="J104" s="17"/>
      <c r="K104" s="17"/>
      <c r="L104" s="17"/>
      <c r="M104" s="17"/>
      <c r="N104" s="17"/>
    </row>
    <row r="105" spans="1:14" hidden="1" x14ac:dyDescent="0.2">
      <c r="A105" s="17"/>
      <c r="B105" s="17"/>
      <c r="C105" s="17"/>
      <c r="D105" s="17"/>
      <c r="E105" s="17"/>
      <c r="F105" s="17"/>
      <c r="G105" s="17"/>
      <c r="H105" s="17"/>
      <c r="I105" s="17"/>
      <c r="J105" s="17"/>
      <c r="K105" s="17"/>
      <c r="L105" s="17"/>
      <c r="M105" s="17"/>
      <c r="N105" s="17"/>
    </row>
    <row r="106" spans="1:14" hidden="1" x14ac:dyDescent="0.2">
      <c r="A106" s="17"/>
      <c r="B106" s="17"/>
      <c r="C106" s="17"/>
      <c r="D106" s="17"/>
      <c r="E106" s="17"/>
      <c r="F106" s="17"/>
      <c r="G106" s="17"/>
      <c r="H106" s="17"/>
      <c r="I106" s="17"/>
      <c r="J106" s="17"/>
      <c r="K106" s="17"/>
      <c r="L106" s="17"/>
      <c r="M106" s="17"/>
      <c r="N106" s="17"/>
    </row>
    <row r="107" spans="1:14" hidden="1" x14ac:dyDescent="0.2">
      <c r="A107" s="17"/>
      <c r="B107" s="17"/>
      <c r="C107" s="17"/>
      <c r="D107" s="17"/>
      <c r="E107" s="17"/>
      <c r="F107" s="17"/>
      <c r="G107" s="17"/>
      <c r="H107" s="17"/>
      <c r="I107" s="17"/>
      <c r="J107" s="17"/>
      <c r="K107" s="17"/>
      <c r="L107" s="17"/>
      <c r="M107" s="17"/>
      <c r="N107" s="17"/>
    </row>
    <row r="108" spans="1:14" hidden="1" x14ac:dyDescent="0.2">
      <c r="A108" s="17"/>
      <c r="B108" s="17"/>
      <c r="C108" s="17"/>
      <c r="D108" s="17"/>
      <c r="E108" s="17"/>
      <c r="F108" s="17"/>
      <c r="G108" s="17"/>
      <c r="H108" s="17"/>
      <c r="I108" s="17"/>
      <c r="J108" s="17"/>
      <c r="K108" s="17"/>
      <c r="L108" s="17"/>
      <c r="M108" s="17"/>
      <c r="N108" s="17"/>
    </row>
    <row r="109" spans="1:14" hidden="1" x14ac:dyDescent="0.2">
      <c r="A109" s="17"/>
      <c r="B109" s="17"/>
      <c r="C109" s="17"/>
      <c r="D109" s="17"/>
      <c r="E109" s="17"/>
      <c r="F109" s="17"/>
      <c r="G109" s="17"/>
      <c r="H109" s="17"/>
      <c r="I109" s="17"/>
      <c r="J109" s="17"/>
      <c r="K109" s="17"/>
      <c r="L109" s="17"/>
      <c r="M109" s="17"/>
      <c r="N109" s="17"/>
    </row>
    <row r="110" spans="1:14" hidden="1" x14ac:dyDescent="0.2">
      <c r="A110" s="17"/>
      <c r="B110" s="17"/>
      <c r="C110" s="17"/>
      <c r="D110" s="17"/>
      <c r="E110" s="17"/>
      <c r="F110" s="17"/>
      <c r="G110" s="17"/>
      <c r="H110" s="17"/>
      <c r="I110" s="17"/>
      <c r="J110" s="17"/>
      <c r="K110" s="17"/>
      <c r="L110" s="17"/>
      <c r="M110" s="17"/>
      <c r="N110" s="17"/>
    </row>
    <row r="111" spans="1:14" hidden="1" x14ac:dyDescent="0.2">
      <c r="A111" s="17"/>
      <c r="B111" s="17"/>
      <c r="C111" s="17"/>
      <c r="D111" s="17"/>
      <c r="E111" s="17"/>
      <c r="F111" s="17"/>
      <c r="G111" s="17"/>
      <c r="H111" s="17"/>
      <c r="I111" s="17"/>
      <c r="J111" s="17"/>
      <c r="K111" s="17"/>
      <c r="L111" s="17"/>
      <c r="M111" s="17"/>
      <c r="N111" s="17"/>
    </row>
    <row r="112" spans="1:14" hidden="1" x14ac:dyDescent="0.2">
      <c r="A112" s="17"/>
      <c r="B112" s="17"/>
      <c r="C112" s="17"/>
      <c r="D112" s="17"/>
      <c r="E112" s="17"/>
      <c r="F112" s="17"/>
      <c r="G112" s="17"/>
      <c r="H112" s="17"/>
      <c r="I112" s="17"/>
      <c r="J112" s="17"/>
      <c r="K112" s="17"/>
      <c r="L112" s="17"/>
      <c r="M112" s="17"/>
      <c r="N112" s="17"/>
    </row>
    <row r="113" spans="1:14" hidden="1" x14ac:dyDescent="0.2">
      <c r="A113" s="17"/>
      <c r="B113" s="17"/>
      <c r="C113" s="17"/>
      <c r="D113" s="17"/>
      <c r="E113" s="17"/>
      <c r="F113" s="17"/>
      <c r="G113" s="17"/>
      <c r="H113" s="17"/>
      <c r="I113" s="17"/>
      <c r="J113" s="17"/>
      <c r="K113" s="17"/>
      <c r="L113" s="17"/>
      <c r="M113" s="17"/>
      <c r="N113" s="17"/>
    </row>
    <row r="114" spans="1:14" hidden="1" x14ac:dyDescent="0.2">
      <c r="A114" s="17"/>
      <c r="B114" s="17"/>
      <c r="C114" s="17"/>
      <c r="D114" s="17"/>
      <c r="E114" s="17"/>
      <c r="F114" s="17"/>
      <c r="G114" s="17"/>
      <c r="H114" s="17"/>
      <c r="I114" s="17"/>
      <c r="J114" s="17"/>
      <c r="K114" s="17"/>
      <c r="L114" s="17"/>
      <c r="M114" s="17"/>
      <c r="N114" s="17"/>
    </row>
    <row r="115" spans="1:14" hidden="1" x14ac:dyDescent="0.2">
      <c r="A115" s="17"/>
      <c r="B115" s="17"/>
      <c r="C115" s="17"/>
      <c r="D115" s="17"/>
      <c r="E115" s="17"/>
      <c r="F115" s="17"/>
      <c r="G115" s="17"/>
      <c r="H115" s="17"/>
      <c r="I115" s="17"/>
      <c r="J115" s="17"/>
      <c r="K115" s="17"/>
      <c r="L115" s="17"/>
      <c r="M115" s="17"/>
      <c r="N115" s="17"/>
    </row>
    <row r="116" spans="1:14" hidden="1" x14ac:dyDescent="0.2">
      <c r="A116" s="17"/>
      <c r="B116" s="17"/>
      <c r="C116" s="17"/>
      <c r="D116" s="17"/>
      <c r="E116" s="17"/>
      <c r="F116" s="17"/>
      <c r="G116" s="17"/>
      <c r="H116" s="17"/>
      <c r="I116" s="17"/>
      <c r="J116" s="17"/>
      <c r="K116" s="17"/>
      <c r="L116" s="17"/>
      <c r="M116" s="17"/>
      <c r="N116" s="17"/>
    </row>
    <row r="117" spans="1:14" hidden="1" x14ac:dyDescent="0.2">
      <c r="A117" s="17"/>
      <c r="B117" s="17"/>
      <c r="C117" s="17"/>
      <c r="D117" s="17"/>
      <c r="E117" s="17"/>
      <c r="F117" s="17"/>
      <c r="G117" s="17"/>
      <c r="H117" s="17"/>
      <c r="I117" s="17"/>
      <c r="J117" s="17"/>
      <c r="K117" s="17"/>
      <c r="L117" s="17"/>
      <c r="M117" s="17"/>
      <c r="N117" s="17"/>
    </row>
    <row r="118" spans="1:14" hidden="1" x14ac:dyDescent="0.2">
      <c r="A118" s="17"/>
      <c r="B118" s="17"/>
      <c r="C118" s="17"/>
      <c r="D118" s="17"/>
      <c r="E118" s="17"/>
      <c r="F118" s="17"/>
      <c r="G118" s="17"/>
      <c r="H118" s="17"/>
      <c r="I118" s="17"/>
      <c r="J118" s="17"/>
      <c r="K118" s="17"/>
      <c r="L118" s="17"/>
      <c r="M118" s="17"/>
      <c r="N118" s="17"/>
    </row>
    <row r="119" spans="1:14" hidden="1" x14ac:dyDescent="0.2">
      <c r="A119" s="17"/>
      <c r="B119" s="17"/>
      <c r="C119" s="17"/>
      <c r="D119" s="17"/>
      <c r="E119" s="17"/>
      <c r="F119" s="17"/>
      <c r="G119" s="17"/>
      <c r="H119" s="17"/>
      <c r="I119" s="17"/>
      <c r="J119" s="17"/>
      <c r="K119" s="17"/>
      <c r="L119" s="17"/>
      <c r="M119" s="17"/>
      <c r="N119" s="17"/>
    </row>
    <row r="120" spans="1:14" hidden="1" x14ac:dyDescent="0.2">
      <c r="A120" s="17"/>
      <c r="B120" s="17"/>
      <c r="C120" s="17"/>
      <c r="D120" s="17"/>
      <c r="E120" s="17"/>
      <c r="F120" s="17"/>
      <c r="G120" s="17"/>
      <c r="H120" s="17"/>
      <c r="I120" s="17"/>
      <c r="J120" s="17"/>
      <c r="K120" s="17"/>
      <c r="L120" s="17"/>
      <c r="M120" s="17"/>
      <c r="N120" s="17"/>
    </row>
    <row r="121" spans="1:14" hidden="1" x14ac:dyDescent="0.2">
      <c r="A121" s="17"/>
      <c r="B121" s="17"/>
      <c r="C121" s="17"/>
      <c r="D121" s="17"/>
      <c r="E121" s="17"/>
      <c r="F121" s="17"/>
      <c r="G121" s="17"/>
      <c r="H121" s="17"/>
      <c r="I121" s="17"/>
      <c r="J121" s="17"/>
      <c r="K121" s="17"/>
      <c r="L121" s="17"/>
      <c r="M121" s="17"/>
      <c r="N121" s="17"/>
    </row>
  </sheetData>
  <sheetProtection algorithmName="SHA-512" hashValue="iyyitZ2RKGhL5jnZC30yqmxbcQlZC5C+fbJtSNEPxSBaeKyvR8jsAihruBqbqmfde93HHhQsiccah22ialASYQ==" saltValue="hgjtf3oOvc5a03T8QXh3DA==" spinCount="100000" sheet="1" objects="1" scenarios="1"/>
  <mergeCells count="98">
    <mergeCell ref="A77:B77"/>
    <mergeCell ref="C77:I77"/>
    <mergeCell ref="A78:B78"/>
    <mergeCell ref="C78:I78"/>
    <mergeCell ref="P79:S85"/>
    <mergeCell ref="A80:B80"/>
    <mergeCell ref="C80:H80"/>
    <mergeCell ref="A81:B81"/>
    <mergeCell ref="C81:H81"/>
    <mergeCell ref="A82:H82"/>
    <mergeCell ref="A83:H83"/>
    <mergeCell ref="A85:F85"/>
    <mergeCell ref="G85:N85"/>
    <mergeCell ref="A79:B79"/>
    <mergeCell ref="C79:H79"/>
    <mergeCell ref="A73:B73"/>
    <mergeCell ref="C73:M73"/>
    <mergeCell ref="A75:I75"/>
    <mergeCell ref="J75:K75"/>
    <mergeCell ref="A76:B76"/>
    <mergeCell ref="A70:B70"/>
    <mergeCell ref="C70:N70"/>
    <mergeCell ref="A72:B72"/>
    <mergeCell ref="C72:M72"/>
    <mergeCell ref="A71:B71"/>
    <mergeCell ref="C71:E71"/>
    <mergeCell ref="G71:N71"/>
    <mergeCell ref="P60:S66"/>
    <mergeCell ref="A61:B61"/>
    <mergeCell ref="C61:H61"/>
    <mergeCell ref="A62:B62"/>
    <mergeCell ref="C62:H62"/>
    <mergeCell ref="A63:H63"/>
    <mergeCell ref="A64:H64"/>
    <mergeCell ref="A66:F66"/>
    <mergeCell ref="G66:N66"/>
    <mergeCell ref="A60:B60"/>
    <mergeCell ref="C60:H60"/>
    <mergeCell ref="A68:N68"/>
    <mergeCell ref="A69:B69"/>
    <mergeCell ref="A57:B57"/>
    <mergeCell ref="A58:B58"/>
    <mergeCell ref="C58:I58"/>
    <mergeCell ref="A59:B59"/>
    <mergeCell ref="C59:I59"/>
    <mergeCell ref="C69:N69"/>
    <mergeCell ref="A53:B53"/>
    <mergeCell ref="C53:M53"/>
    <mergeCell ref="A54:B54"/>
    <mergeCell ref="C54:M54"/>
    <mergeCell ref="A56:I56"/>
    <mergeCell ref="J56:K56"/>
    <mergeCell ref="A52:B52"/>
    <mergeCell ref="C52:N52"/>
    <mergeCell ref="A42:N42"/>
    <mergeCell ref="A43:N45"/>
    <mergeCell ref="A46:B47"/>
    <mergeCell ref="C46:I47"/>
    <mergeCell ref="J46:K47"/>
    <mergeCell ref="L46:N47"/>
    <mergeCell ref="A49:N49"/>
    <mergeCell ref="A50:B50"/>
    <mergeCell ref="C50:N50"/>
    <mergeCell ref="A51:B51"/>
    <mergeCell ref="C51:N51"/>
    <mergeCell ref="A35:N35"/>
    <mergeCell ref="A36:N39"/>
    <mergeCell ref="A40:B41"/>
    <mergeCell ref="C40:I41"/>
    <mergeCell ref="J40:K41"/>
    <mergeCell ref="L40:N41"/>
    <mergeCell ref="A34:N34"/>
    <mergeCell ref="A12:N13"/>
    <mergeCell ref="A14:N14"/>
    <mergeCell ref="A16:C16"/>
    <mergeCell ref="D16:E16"/>
    <mergeCell ref="A17:C17"/>
    <mergeCell ref="A18:C18"/>
    <mergeCell ref="A19:C19"/>
    <mergeCell ref="D21:E21"/>
    <mergeCell ref="A22:C22"/>
    <mergeCell ref="D22:E22"/>
    <mergeCell ref="A25:N32"/>
    <mergeCell ref="A9:C9"/>
    <mergeCell ref="D9:H9"/>
    <mergeCell ref="I9:L9"/>
    <mergeCell ref="M9:N9"/>
    <mergeCell ref="A10:C10"/>
    <mergeCell ref="D10:H10"/>
    <mergeCell ref="I10:L10"/>
    <mergeCell ref="M10:N10"/>
    <mergeCell ref="A5:N6"/>
    <mergeCell ref="A7:L7"/>
    <mergeCell ref="M7:N7"/>
    <mergeCell ref="A8:C8"/>
    <mergeCell ref="D8:H8"/>
    <mergeCell ref="I8:L8"/>
    <mergeCell ref="M8:N8"/>
  </mergeCells>
  <dataValidations count="7">
    <dataValidation allowBlank="1" showInputMessage="1" showErrorMessage="1" prompt="To start a new line press ALT + RETURN." sqref="C59:I59 C60:H62 C78:I78 C79:H81" xr:uid="{09846F08-E621-5F4D-95B0-AB959B70CBCD}"/>
    <dataValidation allowBlank="1" showInputMessage="1" showErrorMessage="1" prompt="To start new a line press ALT + RETURN." sqref="A25:N32" xr:uid="{2E1EF3AB-F70D-0449-8A3C-243A639D9AC9}"/>
    <dataValidation allowBlank="1" showInputMessage="1" showErrorMessage="1" prompt="This cell cannot be edited._x000a__x000a_Annotate comments, performance length, difficulty levels and marks on Solo and Ensemble pages (2 &amp; 3) below." sqref="D17:E19 D22:E22" xr:uid="{E5E2E06D-EAD5-5E4C-A01B-1C1D8969EE2D}"/>
    <dataValidation allowBlank="1" showInputMessage="1" showErrorMessage="1" prompt="This cell cannot be edited. Input difficulty level and assessment grid marks in cells above." sqref="I82:I83 I63:I64" xr:uid="{6C829160-82A0-AF4E-A1B9-B5AA4E43298E}"/>
    <dataValidation allowBlank="1" showInputMessage="1" showErrorMessage="1" prompt="This cell cannot be edited. Edit centre and candidate details on the Overview sheet." sqref="D8:H10 M8:N10" xr:uid="{D6D27483-184E-0C4C-B7D4-E41766BE3E62}"/>
    <dataValidation type="whole" allowBlank="1" showInputMessage="1" showErrorMessage="1" error="Award a mark 0 to 8." sqref="L79:N81 L60:N62 I60:I62 I79:I81" xr:uid="{F3023DB4-99DF-1249-AEAD-C076100D8314}">
      <formula1>0</formula1>
      <formula2>8</formula2>
    </dataValidation>
    <dataValidation type="whole" allowBlank="1" showInputMessage="1" showErrorMessage="1" sqref="G57 I57 G76 I76" xr:uid="{80241717-92E5-0048-9091-6F6A29ECE87E}">
      <formula1>0</formula1>
      <formula2>59</formula2>
    </dataValidation>
  </dataValidations>
  <pageMargins left="0.39370078740157483" right="0.39370078740157483" top="0.59055118110236227" bottom="0.59055118110236227" header="0.31496062992125984" footer="0.31496062992125984"/>
  <pageSetup paperSize="9" fitToWidth="0" fitToHeight="0" orientation="portrait" r:id="rId1"/>
  <headerFooter>
    <oddHeader xml:space="preserve">&amp;C&amp;"System Font,Regular"&amp;10&amp;K000000 </oddHeader>
    <oddFooter xml:space="preserve">&amp;C </oddFooter>
  </headerFooter>
  <rowBreaks count="2" manualBreakCount="2">
    <brk id="48" max="16383" man="1"/>
    <brk id="67"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21D54C00-19E0-1C42-8BFD-959C35BF6533}">
          <x14:formula1>
            <xm:f>Pulldown!$B$2:$B$7</xm:f>
          </x14:formula1>
          <xm:sqref>C54:M54 C73:M73</xm:sqref>
        </x14:dataValidation>
        <x14:dataValidation type="list" allowBlank="1" showInputMessage="1" showErrorMessage="1" xr:uid="{A73C1CAC-20C5-3548-81F9-9702BCEF2CC2}">
          <x14:formula1>
            <xm:f>Pulldown!$A$2:$A$8</xm:f>
          </x14:formula1>
          <xm:sqref>C53:M53 C72:M72</xm:sqref>
        </x14:dataValidation>
        <x14:dataValidation type="list" allowBlank="1" showInputMessage="1" showErrorMessage="1" xr:uid="{8D05096E-FBB0-BA42-831C-58E7FAC2DC6B}">
          <x14:formula1>
            <xm:f>Pulldown!$C$2:$C$8</xm:f>
          </x14:formula1>
          <xm:sqref>C77:I77 C58:I58</xm:sqref>
        </x14:dataValidation>
        <x14:dataValidation type="list" allowBlank="1" showInputMessage="1" showErrorMessage="1" xr:uid="{59FD1469-83A0-DD46-A924-DF82DEFFE147}">
          <x14:formula1>
            <xm:f>Pulldown!$E$2:$E$8</xm:f>
          </x14:formula1>
          <xm:sqref>L58:N58 L77:N77</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3F5FD5-FF69-F04C-83FA-23BBFD6F7FA3}">
  <sheetPr codeName="Sheet27"/>
  <dimension ref="A1:AF121"/>
  <sheetViews>
    <sheetView showGridLines="0" showRowColHeaders="0" showRuler="0" showWhiteSpace="0" view="pageLayout" zoomScaleNormal="100" workbookViewId="0"/>
  </sheetViews>
  <sheetFormatPr baseColWidth="10" defaultColWidth="0" defaultRowHeight="15" customHeight="1" zeroHeight="1" x14ac:dyDescent="0.2"/>
  <cols>
    <col min="1" max="3" width="6.83203125" style="2" customWidth="1"/>
    <col min="4" max="6" width="8" style="2" customWidth="1"/>
    <col min="7" max="8" width="6.5" style="2" customWidth="1"/>
    <col min="9" max="9" width="5" style="2" customWidth="1"/>
    <col min="10" max="10" width="2.83203125" style="2" customWidth="1"/>
    <col min="11" max="11" width="5" style="2" customWidth="1"/>
    <col min="12" max="14" width="5.5" style="2" bestFit="1" customWidth="1"/>
    <col min="15" max="16" width="8.83203125" style="2" customWidth="1"/>
    <col min="17" max="18" width="8.5" style="2" customWidth="1"/>
    <col min="19" max="19" width="8" style="2" customWidth="1"/>
    <col min="20" max="20" width="9.83203125" style="2" customWidth="1"/>
    <col min="21" max="24" width="8.5" style="2" customWidth="1"/>
    <col min="25" max="26" width="8.83203125" style="2" hidden="1" customWidth="1"/>
    <col min="27" max="32" width="8.83203125" style="94" hidden="1" customWidth="1"/>
    <col min="33" max="16384" width="8.83203125" style="2" hidden="1"/>
  </cols>
  <sheetData>
    <row r="1" spans="1:31" ht="19" customHeight="1" x14ac:dyDescent="0.2">
      <c r="A1" s="182"/>
      <c r="B1" s="1"/>
      <c r="C1" s="1"/>
      <c r="D1" s="1"/>
      <c r="E1" s="1"/>
      <c r="F1" s="1"/>
      <c r="G1" s="1"/>
      <c r="H1" s="1"/>
      <c r="I1" s="1"/>
      <c r="J1" s="1"/>
      <c r="K1" s="1"/>
      <c r="L1" s="1"/>
      <c r="M1" s="1"/>
      <c r="N1" s="177">
        <v>23</v>
      </c>
    </row>
    <row r="2" spans="1:31" ht="15" customHeight="1" x14ac:dyDescent="0.2">
      <c r="A2" s="1"/>
      <c r="B2" s="1"/>
      <c r="C2" s="1"/>
      <c r="D2" s="1"/>
      <c r="E2" s="1"/>
      <c r="F2" s="1"/>
      <c r="G2" s="1"/>
      <c r="H2" s="1"/>
      <c r="I2" s="1"/>
      <c r="J2" s="1"/>
      <c r="K2" s="1"/>
      <c r="L2" s="1"/>
      <c r="M2" s="1"/>
      <c r="N2" s="1"/>
      <c r="AB2" s="174"/>
      <c r="AC2" s="174"/>
      <c r="AD2" s="174"/>
      <c r="AE2" s="174"/>
    </row>
    <row r="3" spans="1:31" ht="15" customHeight="1" x14ac:dyDescent="0.2">
      <c r="A3" s="4"/>
      <c r="B3" s="4"/>
      <c r="C3" s="4"/>
      <c r="D3" s="4"/>
      <c r="E3" s="4"/>
      <c r="F3" s="4"/>
      <c r="G3" s="4"/>
      <c r="H3" s="4"/>
      <c r="I3" s="4"/>
      <c r="J3" s="4"/>
      <c r="K3" s="4"/>
      <c r="L3" s="4"/>
      <c r="M3" s="5"/>
      <c r="N3" s="5"/>
      <c r="AB3" s="174"/>
      <c r="AC3" s="174"/>
      <c r="AD3" s="174"/>
      <c r="AE3" s="174"/>
    </row>
    <row r="4" spans="1:31" ht="15" customHeight="1" thickBot="1" x14ac:dyDescent="0.25">
      <c r="AB4" s="174"/>
      <c r="AC4" s="174"/>
      <c r="AD4" s="174"/>
      <c r="AE4" s="174"/>
    </row>
    <row r="5" spans="1:31" ht="15" customHeight="1" x14ac:dyDescent="0.2">
      <c r="A5" s="390" t="s">
        <v>20</v>
      </c>
      <c r="B5" s="391"/>
      <c r="C5" s="391"/>
      <c r="D5" s="391"/>
      <c r="E5" s="391"/>
      <c r="F5" s="391"/>
      <c r="G5" s="391"/>
      <c r="H5" s="391"/>
      <c r="I5" s="391"/>
      <c r="J5" s="391"/>
      <c r="K5" s="391"/>
      <c r="L5" s="391"/>
      <c r="M5" s="391"/>
      <c r="N5" s="392"/>
      <c r="AB5" s="174"/>
      <c r="AC5" s="174"/>
      <c r="AD5" s="174"/>
      <c r="AE5" s="174"/>
    </row>
    <row r="6" spans="1:31" ht="15" customHeight="1" x14ac:dyDescent="0.2">
      <c r="A6" s="393"/>
      <c r="B6" s="394"/>
      <c r="C6" s="394"/>
      <c r="D6" s="394"/>
      <c r="E6" s="394"/>
      <c r="F6" s="394"/>
      <c r="G6" s="394"/>
      <c r="H6" s="394"/>
      <c r="I6" s="394"/>
      <c r="J6" s="394"/>
      <c r="K6" s="394"/>
      <c r="L6" s="394"/>
      <c r="M6" s="394"/>
      <c r="N6" s="395"/>
      <c r="AB6" s="174"/>
      <c r="AC6" s="174"/>
      <c r="AD6" s="174"/>
    </row>
    <row r="7" spans="1:31" ht="15" customHeight="1" x14ac:dyDescent="0.2">
      <c r="A7" s="396" t="s">
        <v>21</v>
      </c>
      <c r="B7" s="397"/>
      <c r="C7" s="397"/>
      <c r="D7" s="397"/>
      <c r="E7" s="397"/>
      <c r="F7" s="397"/>
      <c r="G7" s="397"/>
      <c r="H7" s="397"/>
      <c r="I7" s="397"/>
      <c r="J7" s="397"/>
      <c r="K7" s="397"/>
      <c r="L7" s="397"/>
      <c r="M7" s="398" t="s">
        <v>22</v>
      </c>
      <c r="N7" s="399"/>
      <c r="AB7" s="174"/>
      <c r="AC7" s="174"/>
      <c r="AD7" s="174"/>
    </row>
    <row r="8" spans="1:31" ht="15" customHeight="1" x14ac:dyDescent="0.2">
      <c r="A8" s="344" t="s">
        <v>3</v>
      </c>
      <c r="B8" s="345"/>
      <c r="C8" s="345"/>
      <c r="D8" s="371" t="str">
        <f>IF(Overview!C6="","",MID(Overview!C6,1,35))</f>
        <v/>
      </c>
      <c r="E8" s="372"/>
      <c r="F8" s="372"/>
      <c r="G8" s="372"/>
      <c r="H8" s="373"/>
      <c r="I8" s="222" t="s">
        <v>5</v>
      </c>
      <c r="J8" s="223"/>
      <c r="K8" s="223"/>
      <c r="L8" s="224"/>
      <c r="M8" s="400" t="str">
        <f>IF(Overview!C7="","",Overview!C7)</f>
        <v/>
      </c>
      <c r="N8" s="401"/>
      <c r="AB8" s="174"/>
      <c r="AD8" s="174"/>
    </row>
    <row r="9" spans="1:31" ht="15" customHeight="1" x14ac:dyDescent="0.2">
      <c r="A9" s="344" t="s">
        <v>6</v>
      </c>
      <c r="B9" s="345"/>
      <c r="C9" s="345"/>
      <c r="D9" s="371" t="str">
        <f>IF(VLOOKUP(N1,Overview!A11:B40,2,0)="","",MID(VLOOKUP(N1,Overview!A11:B40,2,0),1,35))</f>
        <v/>
      </c>
      <c r="E9" s="372"/>
      <c r="F9" s="372"/>
      <c r="G9" s="372"/>
      <c r="H9" s="373"/>
      <c r="I9" s="222" t="s">
        <v>7</v>
      </c>
      <c r="J9" s="223"/>
      <c r="K9" s="223"/>
      <c r="L9" s="224"/>
      <c r="M9" s="214" t="str">
        <f>IF(VLOOKUP(N1,Overview!A11:C40,3,0)="","",(VLOOKUP(N1,Overview!A11:C40,3,0)))</f>
        <v/>
      </c>
      <c r="N9" s="215"/>
    </row>
    <row r="10" spans="1:31" ht="15" customHeight="1" x14ac:dyDescent="0.2">
      <c r="A10" s="344" t="s">
        <v>8</v>
      </c>
      <c r="B10" s="345"/>
      <c r="C10" s="345"/>
      <c r="D10" s="371" t="str">
        <f>IF(VLOOKUP(N1,Overview!A11:D40,4,0)="","",MID(VLOOKUP(N1,Overview!A11:D40,4,0),1,35))</f>
        <v/>
      </c>
      <c r="E10" s="372"/>
      <c r="F10" s="372"/>
      <c r="G10" s="372"/>
      <c r="H10" s="373"/>
      <c r="I10" s="222" t="s">
        <v>4</v>
      </c>
      <c r="J10" s="223"/>
      <c r="K10" s="223"/>
      <c r="L10" s="224"/>
      <c r="M10" s="214" t="str">
        <f>IF(Overview!I6="","",Overview!I6)</f>
        <v/>
      </c>
      <c r="N10" s="215"/>
    </row>
    <row r="11" spans="1:31" ht="15" customHeight="1" x14ac:dyDescent="0.2">
      <c r="A11" s="60"/>
      <c r="B11" s="6"/>
      <c r="C11" s="6"/>
      <c r="D11" s="6"/>
      <c r="E11" s="6"/>
      <c r="F11" s="6"/>
      <c r="G11" s="7"/>
      <c r="H11" s="7"/>
      <c r="I11" s="7"/>
      <c r="J11" s="8"/>
      <c r="K11" s="8"/>
      <c r="L11" s="8"/>
      <c r="M11" s="8"/>
      <c r="N11" s="61"/>
    </row>
    <row r="12" spans="1:31" ht="15" customHeight="1" x14ac:dyDescent="0.2">
      <c r="A12" s="351" t="s">
        <v>23</v>
      </c>
      <c r="B12" s="352"/>
      <c r="C12" s="352"/>
      <c r="D12" s="352"/>
      <c r="E12" s="352"/>
      <c r="F12" s="352"/>
      <c r="G12" s="352"/>
      <c r="H12" s="352"/>
      <c r="I12" s="352"/>
      <c r="J12" s="352"/>
      <c r="K12" s="352"/>
      <c r="L12" s="352"/>
      <c r="M12" s="352"/>
      <c r="N12" s="353"/>
    </row>
    <row r="13" spans="1:31" ht="15" customHeight="1" x14ac:dyDescent="0.2">
      <c r="A13" s="354"/>
      <c r="B13" s="355"/>
      <c r="C13" s="355"/>
      <c r="D13" s="355"/>
      <c r="E13" s="355"/>
      <c r="F13" s="355"/>
      <c r="G13" s="355"/>
      <c r="H13" s="355"/>
      <c r="I13" s="355"/>
      <c r="J13" s="355"/>
      <c r="K13" s="355"/>
      <c r="L13" s="355"/>
      <c r="M13" s="355"/>
      <c r="N13" s="356"/>
    </row>
    <row r="14" spans="1:31" ht="15" customHeight="1" x14ac:dyDescent="0.2">
      <c r="A14" s="357" t="s">
        <v>24</v>
      </c>
      <c r="B14" s="358"/>
      <c r="C14" s="358"/>
      <c r="D14" s="358"/>
      <c r="E14" s="358"/>
      <c r="F14" s="358"/>
      <c r="G14" s="358"/>
      <c r="H14" s="358"/>
      <c r="I14" s="358"/>
      <c r="J14" s="358"/>
      <c r="K14" s="358"/>
      <c r="L14" s="358"/>
      <c r="M14" s="358"/>
      <c r="N14" s="359"/>
    </row>
    <row r="15" spans="1:31" ht="15" customHeight="1" x14ac:dyDescent="0.2">
      <c r="A15" s="62"/>
      <c r="B15" s="41"/>
      <c r="C15" s="41"/>
      <c r="D15" s="41"/>
      <c r="E15" s="41"/>
      <c r="F15" s="41"/>
      <c r="G15" s="41"/>
      <c r="H15" s="41"/>
      <c r="I15" s="41"/>
      <c r="J15" s="41"/>
      <c r="K15" s="41"/>
      <c r="L15" s="41"/>
      <c r="M15" s="41"/>
      <c r="N15" s="63"/>
    </row>
    <row r="16" spans="1:31" ht="15" customHeight="1" x14ac:dyDescent="0.2">
      <c r="A16" s="360" t="s">
        <v>25</v>
      </c>
      <c r="B16" s="361"/>
      <c r="C16" s="361"/>
      <c r="D16" s="362" t="s">
        <v>26</v>
      </c>
      <c r="E16" s="362"/>
      <c r="F16" s="81" t="s">
        <v>27</v>
      </c>
      <c r="G16" s="82" t="s">
        <v>28</v>
      </c>
      <c r="H16" s="36" t="s">
        <v>29</v>
      </c>
      <c r="N16" s="64"/>
      <c r="AB16" s="94" t="s">
        <v>30</v>
      </c>
      <c r="AC16" s="175"/>
      <c r="AD16" s="94" t="s">
        <v>31</v>
      </c>
    </row>
    <row r="17" spans="1:32" ht="15" customHeight="1" x14ac:dyDescent="0.25">
      <c r="A17" s="363" t="s">
        <v>32</v>
      </c>
      <c r="B17" s="364"/>
      <c r="C17" s="365"/>
      <c r="D17" s="131" t="str">
        <f>AB61</f>
        <v/>
      </c>
      <c r="E17" s="132" t="str">
        <f>AD62</f>
        <v/>
      </c>
      <c r="F17" s="133" t="str">
        <f>AD61</f>
        <v/>
      </c>
      <c r="G17" s="134" t="str">
        <f>AE61</f>
        <v/>
      </c>
      <c r="H17" s="135" t="str">
        <f>AF61</f>
        <v/>
      </c>
      <c r="N17" s="64"/>
      <c r="AB17" s="94" t="s">
        <v>33</v>
      </c>
      <c r="AC17" s="175"/>
    </row>
    <row r="18" spans="1:32" ht="15" customHeight="1" x14ac:dyDescent="0.25">
      <c r="A18" s="363" t="s">
        <v>34</v>
      </c>
      <c r="B18" s="364"/>
      <c r="C18" s="365"/>
      <c r="D18" s="136" t="str">
        <f>AB80</f>
        <v/>
      </c>
      <c r="E18" s="137" t="str">
        <f>AD81</f>
        <v/>
      </c>
      <c r="F18" s="138" t="str">
        <f>AD80</f>
        <v/>
      </c>
      <c r="G18" s="139" t="str">
        <f>AE80</f>
        <v/>
      </c>
      <c r="H18" s="140" t="str">
        <f>AF80</f>
        <v/>
      </c>
      <c r="I18" s="3"/>
      <c r="J18" s="42"/>
      <c r="K18" s="42"/>
      <c r="L18" s="42"/>
      <c r="M18" s="42"/>
      <c r="N18" s="65"/>
      <c r="AB18" s="94">
        <f>AB50+AB52</f>
        <v>0</v>
      </c>
      <c r="AC18" s="175"/>
      <c r="AD18" s="94">
        <f>AD50</f>
        <v>0</v>
      </c>
      <c r="AE18" s="94">
        <f>AE50</f>
        <v>0</v>
      </c>
      <c r="AF18" s="94">
        <f>AF50</f>
        <v>0</v>
      </c>
    </row>
    <row r="19" spans="1:32" ht="30" customHeight="1" x14ac:dyDescent="0.2">
      <c r="A19" s="366" t="s">
        <v>35</v>
      </c>
      <c r="B19" s="367"/>
      <c r="C19" s="368"/>
      <c r="D19" s="141" t="str">
        <f>AB83</f>
        <v/>
      </c>
      <c r="E19" s="142" t="str">
        <f>AC83</f>
        <v/>
      </c>
      <c r="F19" s="143" t="str">
        <f>AD83</f>
        <v/>
      </c>
      <c r="G19" s="144" t="str">
        <f>AE83</f>
        <v/>
      </c>
      <c r="H19" s="145" t="str">
        <f>AF83</f>
        <v/>
      </c>
      <c r="N19" s="64"/>
      <c r="AB19" s="94" t="str">
        <f>IF(AND(G57="",I57=""),"",AB18)</f>
        <v/>
      </c>
      <c r="AC19" s="175"/>
      <c r="AD19" s="94" t="str">
        <f>IF(L57="","",AD18)</f>
        <v/>
      </c>
      <c r="AE19" s="94" t="str">
        <f>IF(M57="","",AE18)</f>
        <v/>
      </c>
      <c r="AF19" s="94" t="str">
        <f>IF(N57="","",AF18)</f>
        <v/>
      </c>
    </row>
    <row r="20" spans="1:32" ht="15" customHeight="1" x14ac:dyDescent="0.2">
      <c r="A20" s="66"/>
      <c r="N20" s="64"/>
      <c r="AB20" s="94" t="s">
        <v>36</v>
      </c>
      <c r="AC20" s="175"/>
    </row>
    <row r="21" spans="1:32" ht="15" customHeight="1" x14ac:dyDescent="0.2">
      <c r="A21" s="67"/>
      <c r="B21" s="9"/>
      <c r="C21" s="10"/>
      <c r="D21" s="369" t="s">
        <v>26</v>
      </c>
      <c r="E21" s="370"/>
      <c r="F21" s="81" t="s">
        <v>27</v>
      </c>
      <c r="G21" s="82" t="s">
        <v>28</v>
      </c>
      <c r="H21" s="36" t="s">
        <v>29</v>
      </c>
      <c r="N21" s="64"/>
      <c r="AB21" s="94">
        <f>AB69+AB71</f>
        <v>0</v>
      </c>
      <c r="AC21" s="175"/>
      <c r="AD21" s="94">
        <f>AD69</f>
        <v>0</v>
      </c>
      <c r="AE21" s="94">
        <f>AE69</f>
        <v>0</v>
      </c>
      <c r="AF21" s="94">
        <f>AF69</f>
        <v>0</v>
      </c>
    </row>
    <row r="22" spans="1:32" ht="30" customHeight="1" x14ac:dyDescent="0.2">
      <c r="A22" s="346" t="s">
        <v>37</v>
      </c>
      <c r="B22" s="347"/>
      <c r="C22" s="348"/>
      <c r="D22" s="349" t="str">
        <f>AB25</f>
        <v/>
      </c>
      <c r="E22" s="350"/>
      <c r="F22" s="146" t="str">
        <f>AD25</f>
        <v/>
      </c>
      <c r="G22" s="147" t="str">
        <f>AE25</f>
        <v/>
      </c>
      <c r="H22" s="148" t="str">
        <f>AF25</f>
        <v/>
      </c>
      <c r="I22" s="43"/>
      <c r="J22" s="43"/>
      <c r="K22" s="43"/>
      <c r="L22" s="43"/>
      <c r="M22" s="43"/>
      <c r="N22" s="68"/>
      <c r="AB22" s="94" t="str">
        <f>IF(AND(G76="",I76=""),"",AB21)</f>
        <v/>
      </c>
      <c r="AC22" s="175"/>
      <c r="AD22" s="94" t="str">
        <f>IF(L76="","",AD21)</f>
        <v/>
      </c>
      <c r="AE22" s="94" t="str">
        <f>IF(M76="","",AE21)</f>
        <v/>
      </c>
      <c r="AF22" s="94" t="str">
        <f>IF(N76="","",AF21)</f>
        <v/>
      </c>
    </row>
    <row r="23" spans="1:32" ht="15" customHeight="1" x14ac:dyDescent="0.2">
      <c r="A23" s="69"/>
      <c r="G23" s="44"/>
      <c r="H23" s="44"/>
      <c r="I23" s="44"/>
      <c r="J23" s="44"/>
      <c r="K23" s="44"/>
      <c r="L23" s="44"/>
      <c r="M23" s="44"/>
      <c r="N23" s="70"/>
      <c r="AB23" s="94" t="s">
        <v>38</v>
      </c>
      <c r="AC23" s="175"/>
    </row>
    <row r="24" spans="1:32" ht="15" customHeight="1" x14ac:dyDescent="0.2">
      <c r="A24" s="71" t="s">
        <v>39</v>
      </c>
      <c r="B24" s="44"/>
      <c r="C24" s="44"/>
      <c r="D24" s="44"/>
      <c r="E24" s="44"/>
      <c r="F24" s="44"/>
      <c r="G24" s="44"/>
      <c r="H24" s="44"/>
      <c r="I24" s="44"/>
      <c r="J24" s="44"/>
      <c r="K24" s="44"/>
      <c r="L24" s="44"/>
      <c r="M24" s="44"/>
      <c r="N24" s="70"/>
      <c r="AB24" s="94">
        <f>AB18+AB21</f>
        <v>0</v>
      </c>
      <c r="AC24" s="175"/>
      <c r="AD24" s="94">
        <f>AD18+AD21</f>
        <v>0</v>
      </c>
      <c r="AE24" s="94">
        <f>AE18+AE21</f>
        <v>0</v>
      </c>
      <c r="AF24" s="94">
        <f>AF18+AF21</f>
        <v>0</v>
      </c>
    </row>
    <row r="25" spans="1:32" ht="15" customHeight="1" x14ac:dyDescent="0.2">
      <c r="A25" s="242"/>
      <c r="B25" s="243"/>
      <c r="C25" s="243"/>
      <c r="D25" s="243"/>
      <c r="E25" s="243"/>
      <c r="F25" s="243"/>
      <c r="G25" s="243"/>
      <c r="H25" s="243"/>
      <c r="I25" s="243"/>
      <c r="J25" s="243"/>
      <c r="K25" s="243"/>
      <c r="L25" s="243"/>
      <c r="M25" s="243"/>
      <c r="N25" s="244"/>
      <c r="AB25" s="94" t="str">
        <f>IF(OR(AB19="",AB22=""),"",AB24)</f>
        <v/>
      </c>
      <c r="AC25" s="175"/>
      <c r="AD25" s="94" t="str">
        <f>IF(OR(AD19="",AD22=""),"",AD24)</f>
        <v/>
      </c>
      <c r="AE25" s="94" t="str">
        <f>IF(OR(AE19="",AE22=""),"",AE24)</f>
        <v/>
      </c>
      <c r="AF25" s="94" t="str">
        <f>IF(OR(AF19="",AF22=""),"",AF24)</f>
        <v/>
      </c>
    </row>
    <row r="26" spans="1:32" ht="15" customHeight="1" x14ac:dyDescent="0.2">
      <c r="A26" s="245"/>
      <c r="B26" s="246"/>
      <c r="C26" s="246"/>
      <c r="D26" s="246"/>
      <c r="E26" s="246"/>
      <c r="F26" s="246"/>
      <c r="G26" s="246"/>
      <c r="H26" s="246"/>
      <c r="I26" s="246"/>
      <c r="J26" s="246"/>
      <c r="K26" s="246"/>
      <c r="L26" s="246"/>
      <c r="M26" s="246"/>
      <c r="N26" s="247"/>
      <c r="AC26" s="175"/>
    </row>
    <row r="27" spans="1:32" ht="15" customHeight="1" x14ac:dyDescent="0.2">
      <c r="A27" s="245"/>
      <c r="B27" s="246"/>
      <c r="C27" s="246"/>
      <c r="D27" s="246"/>
      <c r="E27" s="246"/>
      <c r="F27" s="246"/>
      <c r="G27" s="246"/>
      <c r="H27" s="246"/>
      <c r="I27" s="246"/>
      <c r="J27" s="246"/>
      <c r="K27" s="246"/>
      <c r="L27" s="246"/>
      <c r="M27" s="246"/>
      <c r="N27" s="247"/>
      <c r="AC27" s="175"/>
    </row>
    <row r="28" spans="1:32" ht="15" customHeight="1" x14ac:dyDescent="0.2">
      <c r="A28" s="245"/>
      <c r="B28" s="246"/>
      <c r="C28" s="246"/>
      <c r="D28" s="246"/>
      <c r="E28" s="246"/>
      <c r="F28" s="246"/>
      <c r="G28" s="246"/>
      <c r="H28" s="246"/>
      <c r="I28" s="246"/>
      <c r="J28" s="246"/>
      <c r="K28" s="246"/>
      <c r="L28" s="246"/>
      <c r="M28" s="246"/>
      <c r="N28" s="247"/>
      <c r="AC28" s="175"/>
    </row>
    <row r="29" spans="1:32" ht="15" customHeight="1" x14ac:dyDescent="0.2">
      <c r="A29" s="245"/>
      <c r="B29" s="246"/>
      <c r="C29" s="246"/>
      <c r="D29" s="246"/>
      <c r="E29" s="246"/>
      <c r="F29" s="246"/>
      <c r="G29" s="246"/>
      <c r="H29" s="246"/>
      <c r="I29" s="246"/>
      <c r="J29" s="246"/>
      <c r="K29" s="246"/>
      <c r="L29" s="246"/>
      <c r="M29" s="246"/>
      <c r="N29" s="247"/>
      <c r="AC29" s="175"/>
    </row>
    <row r="30" spans="1:32" ht="15" customHeight="1" x14ac:dyDescent="0.2">
      <c r="A30" s="245"/>
      <c r="B30" s="246"/>
      <c r="C30" s="246"/>
      <c r="D30" s="246"/>
      <c r="E30" s="246"/>
      <c r="F30" s="246"/>
      <c r="G30" s="246"/>
      <c r="H30" s="246"/>
      <c r="I30" s="246"/>
      <c r="J30" s="246"/>
      <c r="K30" s="246"/>
      <c r="L30" s="246"/>
      <c r="M30" s="246"/>
      <c r="N30" s="247"/>
      <c r="AC30" s="175"/>
    </row>
    <row r="31" spans="1:32" ht="15" customHeight="1" x14ac:dyDescent="0.2">
      <c r="A31" s="245"/>
      <c r="B31" s="246"/>
      <c r="C31" s="246"/>
      <c r="D31" s="246"/>
      <c r="E31" s="246"/>
      <c r="F31" s="246"/>
      <c r="G31" s="246"/>
      <c r="H31" s="246"/>
      <c r="I31" s="246"/>
      <c r="J31" s="246"/>
      <c r="K31" s="246"/>
      <c r="L31" s="246"/>
      <c r="M31" s="246"/>
      <c r="N31" s="247"/>
      <c r="AC31" s="175"/>
    </row>
    <row r="32" spans="1:32" ht="15" customHeight="1" x14ac:dyDescent="0.2">
      <c r="A32" s="248"/>
      <c r="B32" s="249"/>
      <c r="C32" s="249"/>
      <c r="D32" s="249"/>
      <c r="E32" s="249"/>
      <c r="F32" s="249"/>
      <c r="G32" s="249"/>
      <c r="H32" s="249"/>
      <c r="I32" s="249"/>
      <c r="J32" s="249"/>
      <c r="K32" s="249"/>
      <c r="L32" s="249"/>
      <c r="M32" s="249"/>
      <c r="N32" s="250"/>
      <c r="AC32" s="175"/>
    </row>
    <row r="33" spans="1:29" ht="15" customHeight="1" x14ac:dyDescent="0.2">
      <c r="A33" s="66"/>
      <c r="N33" s="64"/>
      <c r="AC33" s="175"/>
    </row>
    <row r="34" spans="1:29" ht="15" customHeight="1" x14ac:dyDescent="0.2">
      <c r="A34" s="251" t="s">
        <v>40</v>
      </c>
      <c r="B34" s="252"/>
      <c r="C34" s="252"/>
      <c r="D34" s="252"/>
      <c r="E34" s="252"/>
      <c r="F34" s="252"/>
      <c r="G34" s="252"/>
      <c r="H34" s="252"/>
      <c r="I34" s="252"/>
      <c r="J34" s="252"/>
      <c r="K34" s="252"/>
      <c r="L34" s="252"/>
      <c r="M34" s="252"/>
      <c r="N34" s="253"/>
      <c r="AC34" s="175"/>
    </row>
    <row r="35" spans="1:29" ht="15" customHeight="1" x14ac:dyDescent="0.2">
      <c r="A35" s="254" t="s">
        <v>41</v>
      </c>
      <c r="B35" s="255"/>
      <c r="C35" s="255"/>
      <c r="D35" s="255"/>
      <c r="E35" s="255"/>
      <c r="F35" s="255"/>
      <c r="G35" s="255"/>
      <c r="H35" s="255"/>
      <c r="I35" s="255"/>
      <c r="J35" s="255"/>
      <c r="K35" s="255"/>
      <c r="L35" s="255"/>
      <c r="M35" s="255"/>
      <c r="N35" s="256"/>
      <c r="AC35" s="175"/>
    </row>
    <row r="36" spans="1:29" ht="15" customHeight="1" x14ac:dyDescent="0.2">
      <c r="A36" s="374" t="s">
        <v>42</v>
      </c>
      <c r="B36" s="375"/>
      <c r="C36" s="375"/>
      <c r="D36" s="375"/>
      <c r="E36" s="375"/>
      <c r="F36" s="375"/>
      <c r="G36" s="375"/>
      <c r="H36" s="375"/>
      <c r="I36" s="375"/>
      <c r="J36" s="375"/>
      <c r="K36" s="375"/>
      <c r="L36" s="375"/>
      <c r="M36" s="375"/>
      <c r="N36" s="376"/>
      <c r="AC36" s="175"/>
    </row>
    <row r="37" spans="1:29" ht="15" customHeight="1" x14ac:dyDescent="0.2">
      <c r="A37" s="374"/>
      <c r="B37" s="375"/>
      <c r="C37" s="375"/>
      <c r="D37" s="375"/>
      <c r="E37" s="375"/>
      <c r="F37" s="375"/>
      <c r="G37" s="375"/>
      <c r="H37" s="375"/>
      <c r="I37" s="375"/>
      <c r="J37" s="375"/>
      <c r="K37" s="375"/>
      <c r="L37" s="375"/>
      <c r="M37" s="375"/>
      <c r="N37" s="376"/>
      <c r="AC37" s="175"/>
    </row>
    <row r="38" spans="1:29" ht="15" customHeight="1" x14ac:dyDescent="0.2">
      <c r="A38" s="374"/>
      <c r="B38" s="375"/>
      <c r="C38" s="375"/>
      <c r="D38" s="375"/>
      <c r="E38" s="375"/>
      <c r="F38" s="375"/>
      <c r="G38" s="375"/>
      <c r="H38" s="375"/>
      <c r="I38" s="375"/>
      <c r="J38" s="375"/>
      <c r="K38" s="375"/>
      <c r="L38" s="375"/>
      <c r="M38" s="375"/>
      <c r="N38" s="376"/>
      <c r="AC38" s="175"/>
    </row>
    <row r="39" spans="1:29" ht="15" customHeight="1" x14ac:dyDescent="0.2">
      <c r="A39" s="377"/>
      <c r="B39" s="378"/>
      <c r="C39" s="378"/>
      <c r="D39" s="378"/>
      <c r="E39" s="378"/>
      <c r="F39" s="378"/>
      <c r="G39" s="378"/>
      <c r="H39" s="378"/>
      <c r="I39" s="378"/>
      <c r="J39" s="378"/>
      <c r="K39" s="378"/>
      <c r="L39" s="378"/>
      <c r="M39" s="378"/>
      <c r="N39" s="379"/>
      <c r="AC39" s="175"/>
    </row>
    <row r="40" spans="1:29" ht="15" customHeight="1" x14ac:dyDescent="0.2">
      <c r="A40" s="380" t="s">
        <v>43</v>
      </c>
      <c r="B40" s="381"/>
      <c r="C40" s="384"/>
      <c r="D40" s="385"/>
      <c r="E40" s="385"/>
      <c r="F40" s="385"/>
      <c r="G40" s="385"/>
      <c r="H40" s="385"/>
      <c r="I40" s="386"/>
      <c r="J40" s="216" t="s">
        <v>44</v>
      </c>
      <c r="K40" s="217"/>
      <c r="L40" s="338"/>
      <c r="M40" s="339"/>
      <c r="N40" s="340"/>
      <c r="AC40" s="175"/>
    </row>
    <row r="41" spans="1:29" ht="15" customHeight="1" x14ac:dyDescent="0.2">
      <c r="A41" s="382"/>
      <c r="B41" s="383"/>
      <c r="C41" s="387"/>
      <c r="D41" s="388"/>
      <c r="E41" s="388"/>
      <c r="F41" s="388"/>
      <c r="G41" s="388"/>
      <c r="H41" s="388"/>
      <c r="I41" s="389"/>
      <c r="J41" s="218"/>
      <c r="K41" s="219"/>
      <c r="L41" s="341"/>
      <c r="M41" s="342"/>
      <c r="N41" s="343"/>
      <c r="AC41" s="175"/>
    </row>
    <row r="42" spans="1:29" ht="15" customHeight="1" x14ac:dyDescent="0.2">
      <c r="A42" s="225" t="s">
        <v>45</v>
      </c>
      <c r="B42" s="226"/>
      <c r="C42" s="226"/>
      <c r="D42" s="226"/>
      <c r="E42" s="226"/>
      <c r="F42" s="226"/>
      <c r="G42" s="226"/>
      <c r="H42" s="226"/>
      <c r="I42" s="226"/>
      <c r="J42" s="226"/>
      <c r="K42" s="226"/>
      <c r="L42" s="226"/>
      <c r="M42" s="226"/>
      <c r="N42" s="227"/>
      <c r="AC42" s="175"/>
    </row>
    <row r="43" spans="1:29" ht="15" customHeight="1" x14ac:dyDescent="0.2">
      <c r="A43" s="228" t="s">
        <v>46</v>
      </c>
      <c r="B43" s="229"/>
      <c r="C43" s="229"/>
      <c r="D43" s="229"/>
      <c r="E43" s="229"/>
      <c r="F43" s="229"/>
      <c r="G43" s="229"/>
      <c r="H43" s="229"/>
      <c r="I43" s="229"/>
      <c r="J43" s="229"/>
      <c r="K43" s="229"/>
      <c r="L43" s="229"/>
      <c r="M43" s="229"/>
      <c r="N43" s="230"/>
      <c r="AC43" s="175"/>
    </row>
    <row r="44" spans="1:29" ht="15" customHeight="1" x14ac:dyDescent="0.2">
      <c r="A44" s="228"/>
      <c r="B44" s="229"/>
      <c r="C44" s="229"/>
      <c r="D44" s="229"/>
      <c r="E44" s="229"/>
      <c r="F44" s="229"/>
      <c r="G44" s="229"/>
      <c r="H44" s="229"/>
      <c r="I44" s="229"/>
      <c r="J44" s="229"/>
      <c r="K44" s="229"/>
      <c r="L44" s="229"/>
      <c r="M44" s="229"/>
      <c r="N44" s="230"/>
      <c r="AC44" s="175"/>
    </row>
    <row r="45" spans="1:29" ht="15" customHeight="1" x14ac:dyDescent="0.2">
      <c r="A45" s="228"/>
      <c r="B45" s="229"/>
      <c r="C45" s="229"/>
      <c r="D45" s="229"/>
      <c r="E45" s="229"/>
      <c r="F45" s="229"/>
      <c r="G45" s="229"/>
      <c r="H45" s="229"/>
      <c r="I45" s="229"/>
      <c r="J45" s="229"/>
      <c r="K45" s="229"/>
      <c r="L45" s="229"/>
      <c r="M45" s="229"/>
      <c r="N45" s="230"/>
      <c r="AC45" s="175"/>
    </row>
    <row r="46" spans="1:29" ht="15" customHeight="1" x14ac:dyDescent="0.2">
      <c r="A46" s="231" t="s">
        <v>43</v>
      </c>
      <c r="B46" s="232"/>
      <c r="C46" s="235"/>
      <c r="D46" s="235"/>
      <c r="E46" s="235"/>
      <c r="F46" s="235"/>
      <c r="G46" s="235"/>
      <c r="H46" s="235"/>
      <c r="I46" s="235"/>
      <c r="J46" s="220" t="s">
        <v>44</v>
      </c>
      <c r="K46" s="220"/>
      <c r="L46" s="237"/>
      <c r="M46" s="238"/>
      <c r="N46" s="239"/>
      <c r="AC46" s="175"/>
    </row>
    <row r="47" spans="1:29" ht="15" customHeight="1" thickBot="1" x14ac:dyDescent="0.25">
      <c r="A47" s="233"/>
      <c r="B47" s="234"/>
      <c r="C47" s="236"/>
      <c r="D47" s="236"/>
      <c r="E47" s="236"/>
      <c r="F47" s="236"/>
      <c r="G47" s="236"/>
      <c r="H47" s="236"/>
      <c r="I47" s="236"/>
      <c r="J47" s="221"/>
      <c r="K47" s="221"/>
      <c r="L47" s="240"/>
      <c r="M47" s="240"/>
      <c r="N47" s="241"/>
      <c r="AC47" s="175"/>
    </row>
    <row r="48" spans="1:29" ht="15" customHeight="1" thickBot="1" x14ac:dyDescent="0.25">
      <c r="A48" s="37"/>
      <c r="B48" s="37"/>
      <c r="C48" s="38"/>
      <c r="D48" s="38"/>
      <c r="E48" s="38"/>
      <c r="F48" s="38"/>
      <c r="G48" s="38"/>
      <c r="H48" s="38"/>
      <c r="I48" s="38"/>
      <c r="J48" s="39"/>
      <c r="K48" s="39"/>
      <c r="L48" s="40"/>
      <c r="M48" s="40"/>
      <c r="N48" s="40"/>
      <c r="AC48" s="175"/>
    </row>
    <row r="49" spans="1:32" ht="15" customHeight="1" thickTop="1" x14ac:dyDescent="0.2">
      <c r="A49" s="327" t="s">
        <v>47</v>
      </c>
      <c r="B49" s="328"/>
      <c r="C49" s="328"/>
      <c r="D49" s="328"/>
      <c r="E49" s="328"/>
      <c r="F49" s="328"/>
      <c r="G49" s="328"/>
      <c r="H49" s="328"/>
      <c r="I49" s="328"/>
      <c r="J49" s="328"/>
      <c r="K49" s="328"/>
      <c r="L49" s="328"/>
      <c r="M49" s="328"/>
      <c r="N49" s="329"/>
      <c r="AB49" s="94" t="s">
        <v>48</v>
      </c>
      <c r="AC49" s="175"/>
    </row>
    <row r="50" spans="1:32" ht="30" customHeight="1" x14ac:dyDescent="0.2">
      <c r="A50" s="330" t="s">
        <v>49</v>
      </c>
      <c r="B50" s="288"/>
      <c r="C50" s="289"/>
      <c r="D50" s="290"/>
      <c r="E50" s="290"/>
      <c r="F50" s="290"/>
      <c r="G50" s="290"/>
      <c r="H50" s="290"/>
      <c r="I50" s="290"/>
      <c r="J50" s="290"/>
      <c r="K50" s="290"/>
      <c r="L50" s="290"/>
      <c r="M50" s="290"/>
      <c r="N50" s="331"/>
      <c r="AB50" s="94">
        <f>G57/1440</f>
        <v>0</v>
      </c>
      <c r="AC50" s="175"/>
      <c r="AD50" s="94">
        <f>L57/60</f>
        <v>0</v>
      </c>
      <c r="AE50" s="94">
        <f>M57/60</f>
        <v>0</v>
      </c>
      <c r="AF50" s="94">
        <f>N57/60</f>
        <v>0</v>
      </c>
    </row>
    <row r="51" spans="1:32" ht="30" customHeight="1" x14ac:dyDescent="0.2">
      <c r="A51" s="330" t="s">
        <v>50</v>
      </c>
      <c r="B51" s="288"/>
      <c r="C51" s="289"/>
      <c r="D51" s="290"/>
      <c r="E51" s="290"/>
      <c r="F51" s="290"/>
      <c r="G51" s="290"/>
      <c r="H51" s="290"/>
      <c r="I51" s="290"/>
      <c r="J51" s="290"/>
      <c r="K51" s="290"/>
      <c r="L51" s="290"/>
      <c r="M51" s="290"/>
      <c r="N51" s="331"/>
      <c r="AB51" s="94" t="s">
        <v>51</v>
      </c>
      <c r="AC51" s="175"/>
    </row>
    <row r="52" spans="1:32" ht="30" customHeight="1" x14ac:dyDescent="0.2">
      <c r="A52" s="330" t="s">
        <v>52</v>
      </c>
      <c r="B52" s="288"/>
      <c r="C52" s="289"/>
      <c r="D52" s="290"/>
      <c r="E52" s="290"/>
      <c r="F52" s="290"/>
      <c r="G52" s="290"/>
      <c r="H52" s="290"/>
      <c r="I52" s="290"/>
      <c r="J52" s="290"/>
      <c r="K52" s="290"/>
      <c r="L52" s="290"/>
      <c r="M52" s="290"/>
      <c r="N52" s="331"/>
      <c r="AB52" s="94">
        <f>I57/1440/60</f>
        <v>0</v>
      </c>
      <c r="AC52" s="175"/>
    </row>
    <row r="53" spans="1:32" ht="15" customHeight="1" x14ac:dyDescent="0.2">
      <c r="A53" s="332" t="s">
        <v>53</v>
      </c>
      <c r="B53" s="297"/>
      <c r="C53" s="298" t="s">
        <v>54</v>
      </c>
      <c r="D53" s="299"/>
      <c r="E53" s="299"/>
      <c r="F53" s="299"/>
      <c r="G53" s="299"/>
      <c r="H53" s="299"/>
      <c r="I53" s="299"/>
      <c r="J53" s="299"/>
      <c r="K53" s="299"/>
      <c r="L53" s="299"/>
      <c r="M53" s="333"/>
      <c r="N53" s="45"/>
      <c r="AC53" s="175"/>
    </row>
    <row r="54" spans="1:32" ht="15" customHeight="1" x14ac:dyDescent="0.2">
      <c r="A54" s="330" t="s">
        <v>55</v>
      </c>
      <c r="B54" s="288"/>
      <c r="C54" s="334" t="s">
        <v>54</v>
      </c>
      <c r="D54" s="335"/>
      <c r="E54" s="335"/>
      <c r="F54" s="335"/>
      <c r="G54" s="335"/>
      <c r="H54" s="335"/>
      <c r="I54" s="335"/>
      <c r="J54" s="335"/>
      <c r="K54" s="335"/>
      <c r="L54" s="335"/>
      <c r="M54" s="335"/>
      <c r="N54" s="46"/>
      <c r="AB54" s="94" t="s">
        <v>56</v>
      </c>
      <c r="AC54" s="175"/>
    </row>
    <row r="55" spans="1:32" ht="15" customHeight="1" x14ac:dyDescent="0.2">
      <c r="A55" s="47"/>
      <c r="B55" s="48"/>
      <c r="C55" s="48"/>
      <c r="D55" s="48"/>
      <c r="E55" s="48"/>
      <c r="F55" s="48"/>
      <c r="G55" s="48"/>
      <c r="H55" s="48"/>
      <c r="I55" s="49"/>
      <c r="J55" s="50"/>
      <c r="K55" s="50"/>
      <c r="L55" s="51"/>
      <c r="M55" s="51"/>
      <c r="N55" s="52"/>
      <c r="AB55" s="94">
        <f>IF(C58="Select",6,IF(C58="Pre-difficulty Level 1 (Less Difficult)",0,IF(C58="Difficulty Level 1 (Less Difficult)",1,IF(C58="Difficulty Level 2 (Less Difficult)",2,IF(C58="Difficulty Level 3 (Less Difficult)",3,IF(C58="Difficulty Level 4 (Standard)",4,IF(C58="Difficulty Level 5+ (More Difficult)",5,"")))))))</f>
        <v>6</v>
      </c>
      <c r="AC55" s="175">
        <f>IF(AF55&lt;6,AF55,IF(AE55&lt;6,AE55,IF(AD55&lt;6,AD55,6)))</f>
        <v>6</v>
      </c>
      <c r="AD55" s="94">
        <f>IF(L58="",6,IF(L58="Pre",0,IF(L58=1,1,IF(L58=2,2,IF(L58=3,3,IF(L58=4,4,IF(L58="5+",5,"")))))))</f>
        <v>6</v>
      </c>
      <c r="AE55" s="94">
        <f>IF(M58="",6,IF(M58="Pre",0,IF(M58=1,1,IF(M58=2,2,IF(M58=3,3,IF(M58=4,4,IF(M58="5+",5,"")))))))</f>
        <v>6</v>
      </c>
      <c r="AF55" s="94">
        <f>IF(N58="",6,IF(N58="Pre",0,IF(N58=1,1,IF(N58=2,2,IF(N58=3,3,IF(N58=4,4,IF(N58="5+",5,"")))))))</f>
        <v>6</v>
      </c>
    </row>
    <row r="56" spans="1:32" ht="15" customHeight="1" x14ac:dyDescent="0.2">
      <c r="A56" s="336" t="s">
        <v>57</v>
      </c>
      <c r="B56" s="337"/>
      <c r="C56" s="337"/>
      <c r="D56" s="337"/>
      <c r="E56" s="337"/>
      <c r="F56" s="337"/>
      <c r="G56" s="337"/>
      <c r="H56" s="337"/>
      <c r="I56" s="337"/>
      <c r="J56" s="302" t="s">
        <v>11</v>
      </c>
      <c r="K56" s="302"/>
      <c r="L56" s="85" t="s">
        <v>27</v>
      </c>
      <c r="M56" s="85" t="s">
        <v>28</v>
      </c>
      <c r="N56" s="86" t="s">
        <v>29</v>
      </c>
      <c r="AB56" s="94" t="s">
        <v>58</v>
      </c>
      <c r="AC56" s="175"/>
    </row>
    <row r="57" spans="1:32" ht="15" customHeight="1" x14ac:dyDescent="0.2">
      <c r="A57" s="319" t="s">
        <v>59</v>
      </c>
      <c r="B57" s="283"/>
      <c r="C57" s="11"/>
      <c r="D57" s="11"/>
      <c r="E57" s="11"/>
      <c r="F57" s="12" t="s">
        <v>60</v>
      </c>
      <c r="G57" s="22"/>
      <c r="H57" s="13" t="s">
        <v>61</v>
      </c>
      <c r="I57" s="23"/>
      <c r="J57" s="26"/>
      <c r="K57" s="83"/>
      <c r="L57" s="183"/>
      <c r="M57" s="184"/>
      <c r="N57" s="185"/>
      <c r="AB57" s="94">
        <f>SUM(AB63+I61+I62)</f>
        <v>0</v>
      </c>
      <c r="AC57" s="175">
        <f>SUM(K60:K62)</f>
        <v>0</v>
      </c>
      <c r="AD57" s="94">
        <f>SUM(L60:L62)</f>
        <v>0</v>
      </c>
      <c r="AE57" s="94">
        <f>SUM(M60:M62)</f>
        <v>0</v>
      </c>
      <c r="AF57" s="94">
        <f>SUM(N60:N62)</f>
        <v>0</v>
      </c>
    </row>
    <row r="58" spans="1:32" ht="15" customHeight="1" x14ac:dyDescent="0.2">
      <c r="A58" s="319" t="s">
        <v>62</v>
      </c>
      <c r="B58" s="320"/>
      <c r="C58" s="321" t="s">
        <v>54</v>
      </c>
      <c r="D58" s="322"/>
      <c r="E58" s="322"/>
      <c r="F58" s="322"/>
      <c r="G58" s="322"/>
      <c r="H58" s="322"/>
      <c r="I58" s="323"/>
      <c r="J58" s="26"/>
      <c r="K58" s="171" t="str">
        <f>IF(AC55=6,"",IF(AB55=AC55,"",IF(AC55=5,"5+",IF(AC55=4,AC55,IF(AC55=3,AC55,IF(AC55=2,AC55,IF(AC55=1,AC55,IF(AC55=0,"Pre",""))))))))</f>
        <v/>
      </c>
      <c r="L58" s="90"/>
      <c r="M58" s="91"/>
      <c r="N58" s="92"/>
      <c r="AB58" s="94" t="s">
        <v>63</v>
      </c>
      <c r="AC58" s="175"/>
    </row>
    <row r="59" spans="1:32" ht="60" customHeight="1" x14ac:dyDescent="0.2">
      <c r="A59" s="324" t="s">
        <v>64</v>
      </c>
      <c r="B59" s="325"/>
      <c r="C59" s="211"/>
      <c r="D59" s="212"/>
      <c r="E59" s="212"/>
      <c r="F59" s="212"/>
      <c r="G59" s="212"/>
      <c r="H59" s="212"/>
      <c r="I59" s="213"/>
      <c r="J59" s="27"/>
      <c r="K59" s="84"/>
      <c r="L59" s="16"/>
      <c r="M59" s="14"/>
      <c r="N59" s="53"/>
      <c r="P59" s="2" t="s">
        <v>65</v>
      </c>
      <c r="AB59" s="94" t="str">
        <f>IF(I60="","",IF(I61="","",IF(I62="","",IF(AB57&gt;-1,AB57,""))))</f>
        <v/>
      </c>
      <c r="AC59" s="175" t="str">
        <f>IF(K60="","",IF(K61="","",IF(K62="","",IF(AC57&gt;-1,AC57,""))))</f>
        <v/>
      </c>
      <c r="AD59" s="94" t="str">
        <f>IF(L60="","",IF(L61="","",IF(L62="","",IF(AD57&gt;-1,AD57,""))))</f>
        <v/>
      </c>
      <c r="AE59" s="94" t="str">
        <f>IF(M60="","",IF(M61="","",IF(M62="","",IF(AE57&gt;-1,AE57,""))))</f>
        <v/>
      </c>
      <c r="AF59" s="94" t="str">
        <f>IF(N60="","",IF(N61="","",IF(N62="","",IF(AF57&gt;-1,AF57,""))))</f>
        <v/>
      </c>
    </row>
    <row r="60" spans="1:32" ht="85" customHeight="1" x14ac:dyDescent="0.2">
      <c r="A60" s="326" t="str">
        <f>IF(C58="Select",Pulldown!D5,IF(C58="Pre-difficulty Level 1 (Less Difficult)",Pulldown!D2,IF(C58="Difficulty Level 1 (Less Difficult)",Pulldown!D3,IF(C58="Difficulty Level 2 (Less Difficult)",Pulldown!D4,Pulldown!D5))))</f>
        <v xml:space="preserve">Grid 1: Technical control - Technique </v>
      </c>
      <c r="B60" s="281"/>
      <c r="C60" s="305"/>
      <c r="D60" s="306"/>
      <c r="E60" s="306"/>
      <c r="F60" s="306"/>
      <c r="G60" s="306"/>
      <c r="H60" s="307"/>
      <c r="I60" s="24"/>
      <c r="J60" s="28" t="s">
        <v>66</v>
      </c>
      <c r="K60" s="151" t="str">
        <f>IF(AND(AC55=6,I60=AB63),"",IF(AB55&lt;&gt;AC55,AC63,IF(I60=AC63,"",AC63)))</f>
        <v/>
      </c>
      <c r="L60" s="152"/>
      <c r="M60" s="153"/>
      <c r="N60" s="154"/>
      <c r="P60" s="257"/>
      <c r="Q60" s="258"/>
      <c r="R60" s="258"/>
      <c r="S60" s="259"/>
      <c r="AB60" s="94" t="s">
        <v>67</v>
      </c>
      <c r="AC60" s="175"/>
    </row>
    <row r="61" spans="1:32" ht="85" customHeight="1" x14ac:dyDescent="0.2">
      <c r="A61" s="303" t="s">
        <v>68</v>
      </c>
      <c r="B61" s="304"/>
      <c r="C61" s="305"/>
      <c r="D61" s="306"/>
      <c r="E61" s="306"/>
      <c r="F61" s="306"/>
      <c r="G61" s="306"/>
      <c r="H61" s="307"/>
      <c r="I61" s="24"/>
      <c r="J61" s="29" t="s">
        <v>66</v>
      </c>
      <c r="K61" s="151" t="str">
        <f>IF(AC55=6,"",IF(AB55=AC55,"",I61))</f>
        <v/>
      </c>
      <c r="L61" s="152"/>
      <c r="M61" s="153"/>
      <c r="N61" s="154"/>
      <c r="P61" s="260"/>
      <c r="Q61" s="261"/>
      <c r="R61" s="261"/>
      <c r="S61" s="262"/>
      <c r="T61" s="5"/>
      <c r="AB61" s="94" t="str">
        <f>IF(AB59="","",IF(AB55=6,"",IF(AB59=0,0,IF(AB55&lt;4,VLOOKUP(AB59,'Levels Grid'!A:D,1,0),IF(AB55=4,VLOOKUP(AB59,'Levels Grid'!A:D,3,0),IF(AB55=5,VLOOKUP(AB59,'Levels Grid'!A:D,4,0),))))))</f>
        <v/>
      </c>
      <c r="AC61" s="175" t="str">
        <f>IF(AC59="","",IF(AC55=6,"",IF(AC59=0,0,IF(AC55&lt;4,VLOOKUP(AC59,'Levels Grid'!A:D,1,0),IF(AC55=4,VLOOKUP(AC59,'Levels Grid'!A:D,3,0),IF(AC55=5,VLOOKUP(AC59,'Levels Grid'!A:D,4,0),))))))</f>
        <v/>
      </c>
      <c r="AD61" s="94" t="str">
        <f>IF(AD59="","",IF(AD55=6,"",IF(AD59=0,0,IF(AD55&lt;4,VLOOKUP(AD59,'Levels Grid'!A:D,1,0),IF(AD55=4,VLOOKUP(AD59,'Levels Grid'!A:D,3,0),IF(AD55=5,VLOOKUP(AD59,'Levels Grid'!A:D,4,0),))))))</f>
        <v/>
      </c>
      <c r="AE61" s="94" t="str">
        <f>IF(AE59="","",IF(AE55=6,"",IF(AE59=0,0,IF(AE55&lt;4,VLOOKUP(AE59,'Levels Grid'!A:D,1,0),IF(AE55=4,VLOOKUP(AE59,'Levels Grid'!A:D,3,0),IF(AE55=5,VLOOKUP(AE59,'Levels Grid'!A:D,4,0),))))))</f>
        <v/>
      </c>
      <c r="AF61" s="94" t="str">
        <f>IF(AF59="","",IF(AF55=6,"",IF(AF59=0,0,IF(AF55&lt;4,VLOOKUP(AF59,'Levels Grid'!A:D,1,0),IF(AF55=4,VLOOKUP(AF59,'Levels Grid'!A:D,3,0),IF(AF55=5,VLOOKUP(AF59,'Levels Grid'!A:D,4,0),))))))</f>
        <v/>
      </c>
    </row>
    <row r="62" spans="1:32" ht="85" customHeight="1" x14ac:dyDescent="0.2">
      <c r="A62" s="303" t="s">
        <v>69</v>
      </c>
      <c r="B62" s="304"/>
      <c r="C62" s="305"/>
      <c r="D62" s="306"/>
      <c r="E62" s="306"/>
      <c r="F62" s="306"/>
      <c r="G62" s="306"/>
      <c r="H62" s="307"/>
      <c r="I62" s="24"/>
      <c r="J62" s="29" t="s">
        <v>66</v>
      </c>
      <c r="K62" s="151" t="str">
        <f>IF(AC55=6,"",IF(AB55=AC55,"",I62))</f>
        <v/>
      </c>
      <c r="L62" s="152"/>
      <c r="M62" s="153"/>
      <c r="N62" s="154"/>
      <c r="P62" s="260"/>
      <c r="Q62" s="261"/>
      <c r="R62" s="261"/>
      <c r="S62" s="262"/>
      <c r="AA62" s="175"/>
      <c r="AB62" s="175" t="s">
        <v>70</v>
      </c>
      <c r="AC62" s="175" t="s">
        <v>70</v>
      </c>
      <c r="AD62" s="179" t="str">
        <f>IF(AC61&lt;&gt;"",AC61,IF(AC80&lt;&gt;"",AB61,AC61))</f>
        <v/>
      </c>
      <c r="AE62" s="94" t="s">
        <v>71</v>
      </c>
    </row>
    <row r="63" spans="1:32" ht="15" customHeight="1" x14ac:dyDescent="0.2">
      <c r="A63" s="308" t="s">
        <v>72</v>
      </c>
      <c r="B63" s="309"/>
      <c r="C63" s="309"/>
      <c r="D63" s="309"/>
      <c r="E63" s="309"/>
      <c r="F63" s="309"/>
      <c r="G63" s="309"/>
      <c r="H63" s="310"/>
      <c r="I63" s="149" t="str">
        <f>AB59</f>
        <v/>
      </c>
      <c r="J63" s="29" t="s">
        <v>73</v>
      </c>
      <c r="K63" s="155" t="str">
        <f>AC59</f>
        <v/>
      </c>
      <c r="L63" s="156" t="str">
        <f>AD59</f>
        <v/>
      </c>
      <c r="M63" s="157" t="str">
        <f>AE59</f>
        <v/>
      </c>
      <c r="N63" s="158" t="str">
        <f>AF59</f>
        <v/>
      </c>
      <c r="P63" s="260"/>
      <c r="Q63" s="261"/>
      <c r="R63" s="261"/>
      <c r="S63" s="262"/>
      <c r="AA63" s="175"/>
      <c r="AB63" s="175">
        <f>IF(AB55=6,I60,IF(AB55&gt;2,I60,IF(AB55=2,AB64,IF(AB55=1,AB65,IF(AB55=0,AB66,"")))))</f>
        <v>0</v>
      </c>
      <c r="AC63" s="175">
        <f>IF(AC55=6,AB63,IF(AC55&gt;AB55,AB63,IF(AC55&gt;2,AB66,IF(AC55=2,AC64,IF(AC55=1,AC65,IF(AC55=0,AC66,""))))))</f>
        <v>0</v>
      </c>
    </row>
    <row r="64" spans="1:32" ht="30" customHeight="1" x14ac:dyDescent="0.2">
      <c r="A64" s="311" t="s">
        <v>74</v>
      </c>
      <c r="B64" s="312"/>
      <c r="C64" s="312"/>
      <c r="D64" s="312"/>
      <c r="E64" s="312"/>
      <c r="F64" s="312"/>
      <c r="G64" s="312"/>
      <c r="H64" s="313"/>
      <c r="I64" s="150" t="str">
        <f>AB61</f>
        <v/>
      </c>
      <c r="J64" s="29" t="s">
        <v>75</v>
      </c>
      <c r="K64" s="159" t="str">
        <f>AC61</f>
        <v/>
      </c>
      <c r="L64" s="160" t="str">
        <f>AD61</f>
        <v/>
      </c>
      <c r="M64" s="161" t="str">
        <f>AE61</f>
        <v/>
      </c>
      <c r="N64" s="162" t="str">
        <f>AF61</f>
        <v/>
      </c>
      <c r="P64" s="260"/>
      <c r="Q64" s="261"/>
      <c r="R64" s="261"/>
      <c r="S64" s="262"/>
      <c r="AA64" s="175" t="s">
        <v>76</v>
      </c>
      <c r="AB64" s="175">
        <f>IF(AND(AB55=2,I60&gt;5),6,I60)</f>
        <v>0</v>
      </c>
      <c r="AC64" s="175">
        <f>IF(AND(AC55=2,I60&gt;5),6,I60)</f>
        <v>0</v>
      </c>
    </row>
    <row r="65" spans="1:32" ht="15" customHeight="1" x14ac:dyDescent="0.2">
      <c r="A65" s="54" t="s">
        <v>77</v>
      </c>
      <c r="B65" s="55"/>
      <c r="C65" s="56"/>
      <c r="D65" s="56"/>
      <c r="E65" s="56"/>
      <c r="F65" s="56"/>
      <c r="G65" s="57" t="s">
        <v>78</v>
      </c>
      <c r="H65" s="58"/>
      <c r="I65" s="58"/>
      <c r="J65" s="58"/>
      <c r="K65" s="58"/>
      <c r="L65" s="58"/>
      <c r="M65" s="58"/>
      <c r="N65" s="59"/>
      <c r="P65" s="260"/>
      <c r="Q65" s="261"/>
      <c r="R65" s="261"/>
      <c r="S65" s="262"/>
      <c r="AA65" s="175" t="s">
        <v>79</v>
      </c>
      <c r="AB65" s="175">
        <f>IF(AND(AB55=1,I60&gt;3),4,I60)</f>
        <v>0</v>
      </c>
      <c r="AC65" s="175">
        <f>IF(AND(AC55=1,I60&gt;3),4,I60)</f>
        <v>0</v>
      </c>
    </row>
    <row r="66" spans="1:32" ht="165" customHeight="1" thickBot="1" x14ac:dyDescent="0.25">
      <c r="A66" s="314"/>
      <c r="B66" s="315"/>
      <c r="C66" s="315"/>
      <c r="D66" s="315"/>
      <c r="E66" s="315"/>
      <c r="F66" s="316"/>
      <c r="G66" s="317"/>
      <c r="H66" s="315"/>
      <c r="I66" s="315"/>
      <c r="J66" s="315"/>
      <c r="K66" s="315"/>
      <c r="L66" s="315"/>
      <c r="M66" s="315"/>
      <c r="N66" s="318"/>
      <c r="P66" s="263"/>
      <c r="Q66" s="264"/>
      <c r="R66" s="264"/>
      <c r="S66" s="265"/>
      <c r="AA66" s="175" t="s">
        <v>80</v>
      </c>
      <c r="AB66" s="175">
        <f>IF(AND(AB55=0,I60&gt;1),2,I60)</f>
        <v>0</v>
      </c>
      <c r="AC66" s="175">
        <f>IF(AND(AC55=0,I60&gt;1),2,I60)</f>
        <v>0</v>
      </c>
    </row>
    <row r="67" spans="1:32" ht="15" customHeight="1" thickTop="1" thickBot="1" x14ac:dyDescent="0.25">
      <c r="A67" s="187"/>
      <c r="B67" s="187"/>
      <c r="C67" s="187"/>
      <c r="D67" s="187"/>
      <c r="E67" s="187"/>
      <c r="F67" s="187"/>
      <c r="G67" s="187"/>
      <c r="H67" s="187"/>
      <c r="I67" s="187"/>
      <c r="J67" s="187"/>
      <c r="K67" s="187"/>
      <c r="L67" s="187"/>
      <c r="M67" s="187"/>
      <c r="N67" s="187"/>
      <c r="P67" s="30"/>
      <c r="Q67" s="30"/>
      <c r="R67" s="30"/>
      <c r="S67" s="30"/>
      <c r="AA67" s="175"/>
      <c r="AB67" s="175"/>
      <c r="AC67" s="175"/>
    </row>
    <row r="68" spans="1:32" ht="15" customHeight="1" x14ac:dyDescent="0.2">
      <c r="A68" s="284" t="s">
        <v>81</v>
      </c>
      <c r="B68" s="285"/>
      <c r="C68" s="285"/>
      <c r="D68" s="285"/>
      <c r="E68" s="285"/>
      <c r="F68" s="285"/>
      <c r="G68" s="285"/>
      <c r="H68" s="285"/>
      <c r="I68" s="285"/>
      <c r="J68" s="285"/>
      <c r="K68" s="285"/>
      <c r="L68" s="285"/>
      <c r="M68" s="285"/>
      <c r="N68" s="286"/>
      <c r="AB68" s="94" t="s">
        <v>48</v>
      </c>
      <c r="AC68" s="175"/>
    </row>
    <row r="69" spans="1:32" ht="30" customHeight="1" x14ac:dyDescent="0.2">
      <c r="A69" s="287" t="s">
        <v>49</v>
      </c>
      <c r="B69" s="288"/>
      <c r="C69" s="289"/>
      <c r="D69" s="290"/>
      <c r="E69" s="290"/>
      <c r="F69" s="290"/>
      <c r="G69" s="290"/>
      <c r="H69" s="290"/>
      <c r="I69" s="290"/>
      <c r="J69" s="290"/>
      <c r="K69" s="290"/>
      <c r="L69" s="290"/>
      <c r="M69" s="290"/>
      <c r="N69" s="291"/>
      <c r="AB69" s="94">
        <f>G76/1440</f>
        <v>0</v>
      </c>
      <c r="AC69" s="175"/>
      <c r="AD69" s="94">
        <f>L76/60</f>
        <v>0</v>
      </c>
      <c r="AE69" s="94">
        <f>M76/60</f>
        <v>0</v>
      </c>
      <c r="AF69" s="94">
        <f>N76/60</f>
        <v>0</v>
      </c>
    </row>
    <row r="70" spans="1:32" ht="30" customHeight="1" x14ac:dyDescent="0.2">
      <c r="A70" s="287" t="s">
        <v>50</v>
      </c>
      <c r="B70" s="288"/>
      <c r="C70" s="290"/>
      <c r="D70" s="290"/>
      <c r="E70" s="290"/>
      <c r="F70" s="290"/>
      <c r="G70" s="290"/>
      <c r="H70" s="290"/>
      <c r="I70" s="290"/>
      <c r="J70" s="290"/>
      <c r="K70" s="290"/>
      <c r="L70" s="290"/>
      <c r="M70" s="290"/>
      <c r="N70" s="291"/>
      <c r="AB70" s="94" t="s">
        <v>51</v>
      </c>
      <c r="AC70" s="175"/>
    </row>
    <row r="71" spans="1:32" ht="30" customHeight="1" x14ac:dyDescent="0.2">
      <c r="A71" s="287" t="s">
        <v>52</v>
      </c>
      <c r="B71" s="288"/>
      <c r="C71" s="289"/>
      <c r="D71" s="290"/>
      <c r="E71" s="292"/>
      <c r="F71" s="15" t="s">
        <v>82</v>
      </c>
      <c r="G71" s="293"/>
      <c r="H71" s="294"/>
      <c r="I71" s="294"/>
      <c r="J71" s="294"/>
      <c r="K71" s="294"/>
      <c r="L71" s="294"/>
      <c r="M71" s="294"/>
      <c r="N71" s="295"/>
      <c r="AB71" s="94">
        <f>I76/1440/60</f>
        <v>0</v>
      </c>
      <c r="AC71" s="175"/>
    </row>
    <row r="72" spans="1:32" ht="15" customHeight="1" x14ac:dyDescent="0.2">
      <c r="A72" s="296" t="s">
        <v>53</v>
      </c>
      <c r="B72" s="297"/>
      <c r="C72" s="298" t="s">
        <v>54</v>
      </c>
      <c r="D72" s="299"/>
      <c r="E72" s="299"/>
      <c r="F72" s="299"/>
      <c r="G72" s="299"/>
      <c r="H72" s="299"/>
      <c r="I72" s="299"/>
      <c r="J72" s="299"/>
      <c r="K72" s="299"/>
      <c r="L72" s="299"/>
      <c r="M72" s="299"/>
      <c r="N72" s="72"/>
      <c r="AC72" s="175"/>
    </row>
    <row r="73" spans="1:32" ht="15" customHeight="1" x14ac:dyDescent="0.2">
      <c r="A73" s="287" t="s">
        <v>55</v>
      </c>
      <c r="B73" s="288"/>
      <c r="C73" s="298" t="s">
        <v>54</v>
      </c>
      <c r="D73" s="299"/>
      <c r="E73" s="299"/>
      <c r="F73" s="299"/>
      <c r="G73" s="299"/>
      <c r="H73" s="299"/>
      <c r="I73" s="299"/>
      <c r="J73" s="299"/>
      <c r="K73" s="299"/>
      <c r="L73" s="299"/>
      <c r="M73" s="299"/>
      <c r="N73" s="73"/>
      <c r="AB73" s="94" t="s">
        <v>56</v>
      </c>
      <c r="AC73" s="175"/>
    </row>
    <row r="74" spans="1:32" ht="15" customHeight="1" x14ac:dyDescent="0.2">
      <c r="A74" s="66"/>
      <c r="I74" s="74"/>
      <c r="J74" s="74"/>
      <c r="K74" s="74"/>
      <c r="L74" s="74"/>
      <c r="M74" s="74"/>
      <c r="N74" s="75"/>
      <c r="AB74" s="94">
        <f>IF(C77="Select",6,IF(C77="Pre-difficulty Level 1 (Less Difficult)",0,IF(C77="Difficulty Level 1 (Less Difficult)",1,IF(C77="Difficulty Level 2 (Less Difficult)",2,IF(C77="Difficulty Level 3 (Less Difficult)",3,IF(C77="Difficulty Level 4 (Standard)",4,IF(C77="Difficulty Level 5+ (More Difficult)",5,"")))))))</f>
        <v>6</v>
      </c>
      <c r="AC74" s="175">
        <f>IF(AF74&lt;6,AF74,IF(AE74&lt;6,AE74,IF(AD74&lt;6,AD74,6)))</f>
        <v>6</v>
      </c>
      <c r="AD74" s="94">
        <f>IF(L77="",6,IF(L77="Pre",0,IF(L77=1,1,IF(L77=2,2,IF(L77=3,3,IF(L77=4,4,IF(L77="5+",5,"")))))))</f>
        <v>6</v>
      </c>
      <c r="AE74" s="94">
        <f>IF(M77="",6,IF(M77="Pre",0,IF(M77=1,1,IF(M77=2,2,IF(M77=3,3,IF(M77=4,4,IF(M77="5+",5,"")))))))</f>
        <v>6</v>
      </c>
      <c r="AF74" s="94">
        <f>IF(N77="",6,IF(N77="Pre",0,IF(N77=1,1,IF(N77=2,2,IF(N77=3,3,IF(N77=4,4,IF(N77="5+",5,"")))))))</f>
        <v>6</v>
      </c>
    </row>
    <row r="75" spans="1:32" ht="15" customHeight="1" x14ac:dyDescent="0.2">
      <c r="A75" s="300" t="s">
        <v>57</v>
      </c>
      <c r="B75" s="301"/>
      <c r="C75" s="301"/>
      <c r="D75" s="301"/>
      <c r="E75" s="301"/>
      <c r="F75" s="301"/>
      <c r="G75" s="301"/>
      <c r="H75" s="301"/>
      <c r="I75" s="301"/>
      <c r="J75" s="302" t="s">
        <v>11</v>
      </c>
      <c r="K75" s="302"/>
      <c r="L75" s="87" t="s">
        <v>27</v>
      </c>
      <c r="M75" s="87" t="s">
        <v>28</v>
      </c>
      <c r="N75" s="88" t="s">
        <v>29</v>
      </c>
      <c r="AB75" s="94" t="s">
        <v>58</v>
      </c>
      <c r="AC75" s="175"/>
    </row>
    <row r="76" spans="1:32" ht="15" customHeight="1" x14ac:dyDescent="0.2">
      <c r="A76" s="282" t="s">
        <v>59</v>
      </c>
      <c r="B76" s="283"/>
      <c r="C76" s="11"/>
      <c r="D76" s="11"/>
      <c r="E76" s="11"/>
      <c r="F76" s="12" t="s">
        <v>60</v>
      </c>
      <c r="G76" s="22"/>
      <c r="H76" s="13" t="s">
        <v>61</v>
      </c>
      <c r="I76" s="23"/>
      <c r="J76" s="76"/>
      <c r="K76" s="76"/>
      <c r="L76" s="183"/>
      <c r="M76" s="184"/>
      <c r="N76" s="186"/>
      <c r="AB76" s="94">
        <f>SUM(AB86+I80+I81)</f>
        <v>0</v>
      </c>
      <c r="AC76" s="175">
        <f>SUM(K79:K81)</f>
        <v>0</v>
      </c>
      <c r="AD76" s="94">
        <f>SUM(L79:L81)</f>
        <v>0</v>
      </c>
      <c r="AE76" s="94">
        <f>SUM(M79:M81)</f>
        <v>0</v>
      </c>
      <c r="AF76" s="94">
        <f>SUM(N79:N81)</f>
        <v>0</v>
      </c>
    </row>
    <row r="77" spans="1:32" ht="15" customHeight="1" x14ac:dyDescent="0.2">
      <c r="A77" s="206" t="s">
        <v>62</v>
      </c>
      <c r="B77" s="207"/>
      <c r="C77" s="208" t="s">
        <v>54</v>
      </c>
      <c r="D77" s="208"/>
      <c r="E77" s="208"/>
      <c r="F77" s="208"/>
      <c r="G77" s="208"/>
      <c r="H77" s="208"/>
      <c r="I77" s="208"/>
      <c r="J77" s="76"/>
      <c r="K77" s="171" t="str">
        <f>IF(AC74=6,"",IF(AB74=AC74,"",IF(AC74=5,"5+",IF(AC74=4,AC74,IF(AC74=3,AC74,IF(AC74=2,AC74,IF(AC74=1,AC74,IF(AC74=0,"Pre",""))))))))</f>
        <v/>
      </c>
      <c r="L77" s="90"/>
      <c r="M77" s="91"/>
      <c r="N77" s="93"/>
      <c r="AB77" s="94" t="s">
        <v>63</v>
      </c>
      <c r="AC77" s="175"/>
    </row>
    <row r="78" spans="1:32" ht="60" customHeight="1" x14ac:dyDescent="0.2">
      <c r="A78" s="209" t="s">
        <v>64</v>
      </c>
      <c r="B78" s="210"/>
      <c r="C78" s="211"/>
      <c r="D78" s="212"/>
      <c r="E78" s="212"/>
      <c r="F78" s="212"/>
      <c r="G78" s="212"/>
      <c r="H78" s="212"/>
      <c r="I78" s="213"/>
      <c r="J78" s="76"/>
      <c r="K78" s="76"/>
      <c r="L78" s="16"/>
      <c r="M78" s="16"/>
      <c r="N78" s="77"/>
      <c r="P78" s="2" t="s">
        <v>65</v>
      </c>
      <c r="AB78" s="94" t="str">
        <f>IF(I79="","",IF(I80="","",IF(I81="","",IF(AB76&gt;-1,AB76,""))))</f>
        <v/>
      </c>
      <c r="AC78" s="175" t="str">
        <f>IF(K79="","",IF(K80="","",IF(K81="","",IF(AC76&gt;-1,AC76,""))))</f>
        <v/>
      </c>
      <c r="AD78" s="94" t="str">
        <f>IF(L79="","",IF(L80="","",IF(L81="","",IF(AD76&gt;-1,AD76,""))))</f>
        <v/>
      </c>
      <c r="AE78" s="94" t="str">
        <f>IF(M79="","",IF(M80="","",IF(M81="","",IF(AE76&gt;-1,AE76,""))))</f>
        <v/>
      </c>
      <c r="AF78" s="94" t="str">
        <f>IF(N79="","",IF(N80="","",IF(N81="","",IF(AF76&gt;-1,AF76,""))))</f>
        <v/>
      </c>
    </row>
    <row r="79" spans="1:32" ht="85" customHeight="1" x14ac:dyDescent="0.2">
      <c r="A79" s="280" t="str">
        <f>IF(C77="Select",Pulldown!D5,IF(C77="Pre-difficulty Level 1 (Less Difficult)",Pulldown!D2,IF(C77="Difficulty Level 1 (Less Difficult)",Pulldown!D3,IF(C77="Difficulty Level 2 (Less Difficult)",Pulldown!D4,Pulldown!D5))))</f>
        <v xml:space="preserve">Grid 1: Technical control - Technique </v>
      </c>
      <c r="B79" s="281"/>
      <c r="C79" s="211"/>
      <c r="D79" s="212"/>
      <c r="E79" s="212"/>
      <c r="F79" s="212"/>
      <c r="G79" s="212"/>
      <c r="H79" s="213"/>
      <c r="I79" s="25"/>
      <c r="J79" s="28" t="s">
        <v>66</v>
      </c>
      <c r="K79" s="151" t="str">
        <f>IF(AND(AC74=6,I79=AB86),"",IF(AB74&lt;&gt;AC74,AC86,IF(I79=AC86,"",AC86)))</f>
        <v/>
      </c>
      <c r="L79" s="163"/>
      <c r="M79" s="164"/>
      <c r="N79" s="165"/>
      <c r="P79" s="257"/>
      <c r="Q79" s="258"/>
      <c r="R79" s="258"/>
      <c r="S79" s="259"/>
      <c r="AB79" s="94" t="s">
        <v>67</v>
      </c>
      <c r="AC79" s="175"/>
    </row>
    <row r="80" spans="1:32" ht="85" customHeight="1" x14ac:dyDescent="0.2">
      <c r="A80" s="266" t="s">
        <v>68</v>
      </c>
      <c r="B80" s="267"/>
      <c r="C80" s="211"/>
      <c r="D80" s="212"/>
      <c r="E80" s="212"/>
      <c r="F80" s="212"/>
      <c r="G80" s="212"/>
      <c r="H80" s="213"/>
      <c r="I80" s="25"/>
      <c r="J80" s="29" t="s">
        <v>66</v>
      </c>
      <c r="K80" s="151" t="str">
        <f>IF(AC74=6,"",IF(AB74=AC74,"",I80))</f>
        <v/>
      </c>
      <c r="L80" s="163"/>
      <c r="M80" s="164"/>
      <c r="N80" s="165"/>
      <c r="P80" s="260"/>
      <c r="Q80" s="261"/>
      <c r="R80" s="261"/>
      <c r="S80" s="262"/>
      <c r="AB80" s="94" t="str">
        <f>IF(AB78="","",IF(AB74=6,"",IF(AB78=0,0,IF(AB74&lt;4,VLOOKUP(AB78,'Levels Grid'!A:D,1,0),IF(AB74=4,VLOOKUP(AB78,'Levels Grid'!A:D,3,0),IF(AB74=5,VLOOKUP(AB78,'Levels Grid'!A:D,4,0),))))))</f>
        <v/>
      </c>
      <c r="AC80" s="175" t="str">
        <f>IF(AC78="","",IF(AC74=6,"",IF(AC78=0,0,IF(AC74&lt;4,VLOOKUP(AC78,'Levels Grid'!A:D,1,0),IF(AC74=4,VLOOKUP(AC78,'Levels Grid'!A:D,3,0),IF(AC74=5,VLOOKUP(AC78,'Levels Grid'!A:D,4,0),))))))</f>
        <v/>
      </c>
      <c r="AD80" s="94" t="str">
        <f>IF(AD78="","",IF(AD74=6,"",IF(AD78=0,0,IF(AD74&lt;4,VLOOKUP(AD78,'Levels Grid'!A:D,1,0),IF(AD74=4,VLOOKUP(AD78,'Levels Grid'!A:D,3,0),IF(AD74=5,VLOOKUP(AD78,'Levels Grid'!A:D,4,0),))))))</f>
        <v/>
      </c>
      <c r="AE80" s="94" t="str">
        <f>IF(AE78="","",IF(AE74=6,"",IF(AE78=0,0,IF(AE74&lt;4,VLOOKUP(AE78,'Levels Grid'!A:D,1,0),IF(AE74=4,VLOOKUP(AE78,'Levels Grid'!A:D,3,0),IF(AE74=5,VLOOKUP(AE78,'Levels Grid'!A:D,4,0),))))))</f>
        <v/>
      </c>
      <c r="AF80" s="94" t="str">
        <f>IF(AF78="","",IF(AF74=6,"",IF(AF78=0,0,IF(AF74&lt;4,VLOOKUP(AF78,'Levels Grid'!A:D,1,0),IF(AF74=4,VLOOKUP(AF78,'Levels Grid'!A:D,3,0),IF(AF74=5,VLOOKUP(AF78,'Levels Grid'!A:D,4,0),))))))</f>
        <v/>
      </c>
    </row>
    <row r="81" spans="1:32" ht="85" customHeight="1" x14ac:dyDescent="0.2">
      <c r="A81" s="266" t="s">
        <v>69</v>
      </c>
      <c r="B81" s="267"/>
      <c r="C81" s="268"/>
      <c r="D81" s="269"/>
      <c r="E81" s="269"/>
      <c r="F81" s="269"/>
      <c r="G81" s="269"/>
      <c r="H81" s="270"/>
      <c r="I81" s="24"/>
      <c r="J81" s="29" t="s">
        <v>66</v>
      </c>
      <c r="K81" s="151" t="str">
        <f>IF(AC74=6,"",IF(AB74=AC74,"",I81))</f>
        <v/>
      </c>
      <c r="L81" s="166"/>
      <c r="M81" s="167"/>
      <c r="N81" s="168"/>
      <c r="P81" s="260"/>
      <c r="Q81" s="261"/>
      <c r="R81" s="261"/>
      <c r="S81" s="262"/>
      <c r="AB81" s="94" t="s">
        <v>10</v>
      </c>
      <c r="AC81" s="175"/>
      <c r="AD81" s="179" t="str">
        <f>IF(AC80&lt;&gt;"",AC80,IF(AC61&lt;&gt;"",AB80,AC80))</f>
        <v/>
      </c>
      <c r="AE81" s="94" t="s">
        <v>71</v>
      </c>
    </row>
    <row r="82" spans="1:32" ht="15" customHeight="1" x14ac:dyDescent="0.2">
      <c r="A82" s="271" t="s">
        <v>72</v>
      </c>
      <c r="B82" s="272"/>
      <c r="C82" s="272"/>
      <c r="D82" s="272"/>
      <c r="E82" s="272"/>
      <c r="F82" s="272"/>
      <c r="G82" s="272"/>
      <c r="H82" s="272"/>
      <c r="I82" s="149" t="str">
        <f>AB78</f>
        <v/>
      </c>
      <c r="J82" s="29" t="s">
        <v>73</v>
      </c>
      <c r="K82" s="155" t="str">
        <f>AC78</f>
        <v/>
      </c>
      <c r="L82" s="156" t="str">
        <f>AD78</f>
        <v/>
      </c>
      <c r="M82" s="157" t="str">
        <f>AE78</f>
        <v/>
      </c>
      <c r="N82" s="169" t="str">
        <f>AF78</f>
        <v/>
      </c>
      <c r="P82" s="260"/>
      <c r="Q82" s="261"/>
      <c r="R82" s="261"/>
      <c r="S82" s="262"/>
      <c r="AB82" s="94" t="e">
        <f>AB61+AB80</f>
        <v>#VALUE!</v>
      </c>
      <c r="AC82" s="175" t="e">
        <f>AC61+AC80</f>
        <v>#VALUE!</v>
      </c>
      <c r="AD82" s="94" t="e">
        <f>AD61+AD80</f>
        <v>#VALUE!</v>
      </c>
      <c r="AE82" s="94" t="e">
        <f>AE61+AE80</f>
        <v>#VALUE!</v>
      </c>
      <c r="AF82" s="94" t="e">
        <f>AF61+AF80</f>
        <v>#VALUE!</v>
      </c>
    </row>
    <row r="83" spans="1:32" ht="30" customHeight="1" x14ac:dyDescent="0.2">
      <c r="A83" s="273" t="s">
        <v>74</v>
      </c>
      <c r="B83" s="274"/>
      <c r="C83" s="274"/>
      <c r="D83" s="274"/>
      <c r="E83" s="274"/>
      <c r="F83" s="274"/>
      <c r="G83" s="274"/>
      <c r="H83" s="274"/>
      <c r="I83" s="150" t="str">
        <f>AB80</f>
        <v/>
      </c>
      <c r="J83" s="29" t="s">
        <v>75</v>
      </c>
      <c r="K83" s="159" t="str">
        <f>AC80</f>
        <v/>
      </c>
      <c r="L83" s="160" t="str">
        <f>AD80</f>
        <v/>
      </c>
      <c r="M83" s="161" t="str">
        <f>AE80</f>
        <v/>
      </c>
      <c r="N83" s="170" t="str">
        <f>AF80</f>
        <v/>
      </c>
      <c r="P83" s="260"/>
      <c r="Q83" s="261"/>
      <c r="R83" s="261"/>
      <c r="S83" s="262"/>
      <c r="AB83" s="94" t="str">
        <f>IF(AB61="","",IF(AB80="","",AB82))</f>
        <v/>
      </c>
      <c r="AC83" s="179" t="str">
        <f>IF(AD62="","",AC84)</f>
        <v/>
      </c>
      <c r="AD83" s="94" t="str">
        <f>IF(AD61="","",IF(AD80="","",AD82))</f>
        <v/>
      </c>
      <c r="AE83" s="94" t="str">
        <f>IF(AE61="","",IF(AE80="","",AE82))</f>
        <v/>
      </c>
      <c r="AF83" s="94" t="str">
        <f>IF(AF61="","",IF(AF80="","",AF82))</f>
        <v/>
      </c>
    </row>
    <row r="84" spans="1:32" x14ac:dyDescent="0.2">
      <c r="A84" s="78" t="s">
        <v>77</v>
      </c>
      <c r="B84" s="55"/>
      <c r="C84" s="56"/>
      <c r="D84" s="56"/>
      <c r="E84" s="56"/>
      <c r="F84" s="56"/>
      <c r="G84" s="57" t="s">
        <v>78</v>
      </c>
      <c r="H84" s="17"/>
      <c r="I84" s="17"/>
      <c r="J84" s="17"/>
      <c r="K84" s="17"/>
      <c r="L84" s="17"/>
      <c r="M84" s="17"/>
      <c r="N84" s="79"/>
      <c r="P84" s="260"/>
      <c r="Q84" s="261"/>
      <c r="R84" s="261"/>
      <c r="S84" s="262"/>
      <c r="AC84" s="179" t="e">
        <f>AD62+AD81</f>
        <v>#VALUE!</v>
      </c>
      <c r="AD84" s="179" t="s">
        <v>83</v>
      </c>
    </row>
    <row r="85" spans="1:32" ht="165" customHeight="1" thickBot="1" x14ac:dyDescent="0.25">
      <c r="A85" s="275"/>
      <c r="B85" s="276"/>
      <c r="C85" s="276"/>
      <c r="D85" s="276"/>
      <c r="E85" s="276"/>
      <c r="F85" s="277"/>
      <c r="G85" s="278"/>
      <c r="H85" s="276"/>
      <c r="I85" s="276"/>
      <c r="J85" s="276"/>
      <c r="K85" s="276"/>
      <c r="L85" s="276"/>
      <c r="M85" s="276"/>
      <c r="N85" s="279"/>
      <c r="P85" s="263"/>
      <c r="Q85" s="264"/>
      <c r="R85" s="264"/>
      <c r="S85" s="265"/>
      <c r="AA85" s="175"/>
      <c r="AB85" s="175" t="s">
        <v>70</v>
      </c>
      <c r="AC85" s="175" t="s">
        <v>70</v>
      </c>
    </row>
    <row r="86" spans="1:32" x14ac:dyDescent="0.2">
      <c r="A86" s="17"/>
      <c r="B86" s="17"/>
      <c r="C86" s="17"/>
      <c r="D86" s="17"/>
      <c r="E86" s="17"/>
      <c r="F86" s="17"/>
      <c r="G86" s="17"/>
      <c r="H86" s="17"/>
      <c r="I86" s="17"/>
      <c r="J86" s="17"/>
      <c r="K86" s="17"/>
      <c r="L86" s="17"/>
      <c r="M86" s="17"/>
      <c r="N86" s="17"/>
      <c r="AA86" s="175"/>
      <c r="AB86" s="175">
        <f>IF(AB74=6,I79,IF(AB74&gt;2,I79,IF(AB74=2,AB87,IF(AB74=1,AB88,IF(AB74=0,AB89,"")))))</f>
        <v>0</v>
      </c>
      <c r="AC86" s="175">
        <f>IF(AC74=6,AB86,IF(AC74&gt;AB74,AB86,IF(AC74&gt;2,AB86,IF(AC74=2,AC87,IF(AC74=1,AC88,IF(AC74=0,AC89,""))))))</f>
        <v>0</v>
      </c>
    </row>
    <row r="87" spans="1:32" hidden="1" x14ac:dyDescent="0.2">
      <c r="A87" s="17"/>
      <c r="B87" s="17"/>
      <c r="C87" s="17"/>
      <c r="D87" s="17"/>
      <c r="E87" s="17"/>
      <c r="F87" s="17"/>
      <c r="G87" s="17"/>
      <c r="H87" s="17"/>
      <c r="I87" s="17"/>
      <c r="J87" s="17"/>
      <c r="K87" s="17"/>
      <c r="L87" s="17"/>
      <c r="M87" s="17"/>
      <c r="N87" s="17"/>
      <c r="AA87" s="175" t="s">
        <v>76</v>
      </c>
      <c r="AB87" s="175">
        <f>IF(AND(AB74=2,I79&gt;5),6,I79)</f>
        <v>0</v>
      </c>
      <c r="AC87" s="175">
        <f>IF(AND(AC74=2,I79&gt;5),6,I79)</f>
        <v>0</v>
      </c>
    </row>
    <row r="88" spans="1:32" hidden="1" x14ac:dyDescent="0.2">
      <c r="A88" s="17"/>
      <c r="B88" s="17"/>
      <c r="C88" s="17"/>
      <c r="D88" s="17"/>
      <c r="E88" s="17"/>
      <c r="F88" s="17"/>
      <c r="G88" s="17"/>
      <c r="H88" s="17"/>
      <c r="I88" s="17"/>
      <c r="J88" s="17"/>
      <c r="K88" s="17"/>
      <c r="L88" s="17"/>
      <c r="M88" s="17"/>
      <c r="N88" s="17"/>
      <c r="AA88" s="175" t="s">
        <v>79</v>
      </c>
      <c r="AB88" s="175">
        <f>IF(AND(AB74=1,I79&gt;3),4,I79)</f>
        <v>0</v>
      </c>
      <c r="AC88" s="175">
        <f>IF(AND(AC74=1,I79&gt;3),4,I79)</f>
        <v>0</v>
      </c>
    </row>
    <row r="89" spans="1:32" hidden="1" x14ac:dyDescent="0.2">
      <c r="A89" s="17"/>
      <c r="B89" s="17"/>
      <c r="C89" s="17"/>
      <c r="D89" s="17"/>
      <c r="E89" s="17"/>
      <c r="F89" s="17"/>
      <c r="G89" s="17"/>
      <c r="H89" s="17"/>
      <c r="I89" s="17"/>
      <c r="J89" s="17"/>
      <c r="K89" s="17"/>
      <c r="L89" s="17"/>
      <c r="M89" s="17"/>
      <c r="N89" s="17"/>
      <c r="AA89" s="175" t="s">
        <v>80</v>
      </c>
      <c r="AB89" s="175">
        <f>IF(AND(AB74=0,I79&gt;1),2,I79)</f>
        <v>0</v>
      </c>
      <c r="AC89" s="175">
        <f>IF(AND(AC74=0,I79&gt;1),2,I79)</f>
        <v>0</v>
      </c>
    </row>
    <row r="90" spans="1:32" hidden="1" x14ac:dyDescent="0.2">
      <c r="A90" s="17"/>
      <c r="B90" s="17"/>
      <c r="C90" s="17"/>
      <c r="D90" s="17"/>
      <c r="E90" s="17"/>
      <c r="F90" s="17"/>
      <c r="G90" s="17"/>
      <c r="H90" s="17"/>
      <c r="I90" s="17"/>
      <c r="J90" s="17"/>
      <c r="K90" s="17"/>
      <c r="L90" s="17"/>
      <c r="M90" s="17"/>
      <c r="N90" s="17"/>
    </row>
    <row r="91" spans="1:32" hidden="1" x14ac:dyDescent="0.2">
      <c r="A91" s="17"/>
      <c r="B91" s="17"/>
      <c r="C91" s="17"/>
      <c r="D91" s="17"/>
      <c r="E91" s="17"/>
      <c r="F91" s="17"/>
      <c r="G91" s="17"/>
      <c r="H91" s="17"/>
      <c r="I91" s="17"/>
      <c r="J91" s="17"/>
      <c r="K91" s="17"/>
      <c r="L91" s="17"/>
      <c r="M91" s="17"/>
      <c r="N91" s="17"/>
    </row>
    <row r="92" spans="1:32" hidden="1" x14ac:dyDescent="0.2">
      <c r="A92" s="17"/>
      <c r="B92" s="17"/>
      <c r="C92" s="17"/>
      <c r="D92" s="17"/>
      <c r="E92" s="17"/>
      <c r="F92" s="17"/>
      <c r="G92" s="17"/>
      <c r="H92" s="17"/>
      <c r="I92" s="17"/>
      <c r="J92" s="17"/>
      <c r="K92" s="17"/>
      <c r="L92" s="17"/>
      <c r="M92" s="17"/>
      <c r="N92" s="17"/>
    </row>
    <row r="93" spans="1:32" hidden="1" x14ac:dyDescent="0.2">
      <c r="A93" s="17"/>
      <c r="B93" s="17"/>
      <c r="C93" s="17"/>
      <c r="D93" s="17"/>
      <c r="E93" s="17"/>
      <c r="F93" s="17"/>
      <c r="G93" s="17"/>
      <c r="H93" s="17"/>
      <c r="I93" s="17"/>
      <c r="J93" s="17"/>
      <c r="K93" s="17"/>
      <c r="L93" s="17"/>
      <c r="M93" s="17"/>
      <c r="N93" s="17"/>
    </row>
    <row r="94" spans="1:32" hidden="1" x14ac:dyDescent="0.2">
      <c r="A94" s="17"/>
      <c r="B94" s="17"/>
      <c r="C94" s="17"/>
      <c r="D94" s="17"/>
      <c r="E94" s="17"/>
      <c r="F94" s="17"/>
      <c r="G94" s="17"/>
      <c r="H94" s="17"/>
      <c r="I94" s="17"/>
      <c r="J94" s="17"/>
      <c r="K94" s="17"/>
      <c r="L94" s="17"/>
      <c r="M94" s="17"/>
      <c r="N94" s="17"/>
    </row>
    <row r="95" spans="1:32" hidden="1" x14ac:dyDescent="0.2">
      <c r="A95" s="17"/>
      <c r="B95" s="17"/>
      <c r="C95" s="17"/>
      <c r="D95" s="17"/>
      <c r="E95" s="17"/>
      <c r="F95" s="17"/>
      <c r="G95" s="17"/>
      <c r="H95" s="17"/>
      <c r="I95" s="17"/>
      <c r="J95" s="17"/>
      <c r="K95" s="17"/>
      <c r="L95" s="17"/>
      <c r="M95" s="17"/>
      <c r="N95" s="17"/>
    </row>
    <row r="96" spans="1:32" hidden="1" x14ac:dyDescent="0.2">
      <c r="A96" s="17"/>
      <c r="B96" s="17"/>
      <c r="C96" s="17"/>
      <c r="D96" s="17"/>
      <c r="E96" s="17"/>
      <c r="F96" s="17"/>
      <c r="G96" s="17"/>
      <c r="H96" s="17"/>
      <c r="I96" s="17"/>
      <c r="J96" s="17"/>
      <c r="K96" s="17"/>
      <c r="L96" s="17"/>
      <c r="M96" s="17"/>
      <c r="N96" s="17"/>
    </row>
    <row r="97" spans="1:14" hidden="1" x14ac:dyDescent="0.2">
      <c r="A97" s="17"/>
      <c r="B97" s="17"/>
      <c r="C97" s="17"/>
      <c r="D97" s="17"/>
      <c r="E97" s="17"/>
      <c r="F97" s="17"/>
      <c r="G97" s="17"/>
      <c r="H97" s="17"/>
      <c r="I97" s="17"/>
      <c r="J97" s="17"/>
      <c r="K97" s="17"/>
      <c r="L97" s="17"/>
      <c r="M97" s="17"/>
      <c r="N97" s="17"/>
    </row>
    <row r="98" spans="1:14" hidden="1" x14ac:dyDescent="0.2">
      <c r="A98" s="17"/>
      <c r="B98" s="17"/>
      <c r="C98" s="17"/>
      <c r="D98" s="17"/>
      <c r="E98" s="17"/>
      <c r="F98" s="17"/>
      <c r="G98" s="17"/>
      <c r="H98" s="17"/>
      <c r="I98" s="17"/>
      <c r="J98" s="17"/>
      <c r="K98" s="17"/>
      <c r="L98" s="17"/>
      <c r="M98" s="17"/>
      <c r="N98" s="17"/>
    </row>
    <row r="99" spans="1:14" hidden="1" x14ac:dyDescent="0.2">
      <c r="A99" s="17"/>
      <c r="B99" s="17"/>
      <c r="C99" s="17"/>
      <c r="D99" s="17"/>
      <c r="E99" s="17"/>
      <c r="F99" s="17"/>
      <c r="G99" s="17"/>
      <c r="H99" s="17"/>
      <c r="I99" s="17"/>
      <c r="J99" s="17"/>
      <c r="K99" s="17"/>
      <c r="L99" s="17"/>
      <c r="M99" s="17"/>
      <c r="N99" s="17"/>
    </row>
    <row r="100" spans="1:14" hidden="1" x14ac:dyDescent="0.2">
      <c r="A100" s="17"/>
      <c r="B100" s="17"/>
      <c r="C100" s="17"/>
      <c r="D100" s="17"/>
      <c r="E100" s="17"/>
      <c r="F100" s="17"/>
      <c r="G100" s="17"/>
      <c r="H100" s="17"/>
      <c r="I100" s="17"/>
      <c r="J100" s="17"/>
      <c r="K100" s="17"/>
      <c r="L100" s="17"/>
      <c r="M100" s="17"/>
      <c r="N100" s="17"/>
    </row>
    <row r="101" spans="1:14" hidden="1" x14ac:dyDescent="0.2">
      <c r="A101" s="17"/>
      <c r="B101" s="17"/>
      <c r="C101" s="17"/>
      <c r="D101" s="17"/>
      <c r="E101" s="17"/>
      <c r="F101" s="17"/>
      <c r="G101" s="17"/>
      <c r="H101" s="17"/>
      <c r="I101" s="17"/>
      <c r="J101" s="17"/>
      <c r="K101" s="17"/>
      <c r="L101" s="17"/>
      <c r="M101" s="17"/>
      <c r="N101" s="17"/>
    </row>
    <row r="102" spans="1:14" hidden="1" x14ac:dyDescent="0.2">
      <c r="A102" s="17"/>
      <c r="B102" s="17"/>
      <c r="C102" s="17"/>
      <c r="D102" s="17"/>
      <c r="E102" s="17"/>
      <c r="F102" s="17"/>
      <c r="G102" s="17"/>
      <c r="H102" s="17"/>
      <c r="I102" s="17"/>
      <c r="J102" s="17"/>
      <c r="K102" s="17"/>
      <c r="L102" s="17"/>
      <c r="M102" s="17"/>
      <c r="N102" s="17"/>
    </row>
    <row r="103" spans="1:14" hidden="1" x14ac:dyDescent="0.2">
      <c r="A103" s="17"/>
      <c r="B103" s="17"/>
      <c r="C103" s="17"/>
      <c r="D103" s="17"/>
      <c r="E103" s="17"/>
      <c r="F103" s="17"/>
      <c r="G103" s="17"/>
      <c r="H103" s="17"/>
      <c r="I103" s="17"/>
      <c r="J103" s="17"/>
      <c r="K103" s="17"/>
      <c r="L103" s="17"/>
      <c r="M103" s="17"/>
      <c r="N103" s="17"/>
    </row>
    <row r="104" spans="1:14" hidden="1" x14ac:dyDescent="0.2">
      <c r="A104" s="17"/>
      <c r="B104" s="17"/>
      <c r="C104" s="17"/>
      <c r="D104" s="17"/>
      <c r="E104" s="17"/>
      <c r="F104" s="17"/>
      <c r="G104" s="17"/>
      <c r="H104" s="17"/>
      <c r="I104" s="17"/>
      <c r="J104" s="17"/>
      <c r="K104" s="17"/>
      <c r="L104" s="17"/>
      <c r="M104" s="17"/>
      <c r="N104" s="17"/>
    </row>
    <row r="105" spans="1:14" hidden="1" x14ac:dyDescent="0.2">
      <c r="A105" s="17"/>
      <c r="B105" s="17"/>
      <c r="C105" s="17"/>
      <c r="D105" s="17"/>
      <c r="E105" s="17"/>
      <c r="F105" s="17"/>
      <c r="G105" s="17"/>
      <c r="H105" s="17"/>
      <c r="I105" s="17"/>
      <c r="J105" s="17"/>
      <c r="K105" s="17"/>
      <c r="L105" s="17"/>
      <c r="M105" s="17"/>
      <c r="N105" s="17"/>
    </row>
    <row r="106" spans="1:14" hidden="1" x14ac:dyDescent="0.2">
      <c r="A106" s="17"/>
      <c r="B106" s="17"/>
      <c r="C106" s="17"/>
      <c r="D106" s="17"/>
      <c r="E106" s="17"/>
      <c r="F106" s="17"/>
      <c r="G106" s="17"/>
      <c r="H106" s="17"/>
      <c r="I106" s="17"/>
      <c r="J106" s="17"/>
      <c r="K106" s="17"/>
      <c r="L106" s="17"/>
      <c r="M106" s="17"/>
      <c r="N106" s="17"/>
    </row>
    <row r="107" spans="1:14" hidden="1" x14ac:dyDescent="0.2">
      <c r="A107" s="17"/>
      <c r="B107" s="17"/>
      <c r="C107" s="17"/>
      <c r="D107" s="17"/>
      <c r="E107" s="17"/>
      <c r="F107" s="17"/>
      <c r="G107" s="17"/>
      <c r="H107" s="17"/>
      <c r="I107" s="17"/>
      <c r="J107" s="17"/>
      <c r="K107" s="17"/>
      <c r="L107" s="17"/>
      <c r="M107" s="17"/>
      <c r="N107" s="17"/>
    </row>
    <row r="108" spans="1:14" hidden="1" x14ac:dyDescent="0.2">
      <c r="A108" s="17"/>
      <c r="B108" s="17"/>
      <c r="C108" s="17"/>
      <c r="D108" s="17"/>
      <c r="E108" s="17"/>
      <c r="F108" s="17"/>
      <c r="G108" s="17"/>
      <c r="H108" s="17"/>
      <c r="I108" s="17"/>
      <c r="J108" s="17"/>
      <c r="K108" s="17"/>
      <c r="L108" s="17"/>
      <c r="M108" s="17"/>
      <c r="N108" s="17"/>
    </row>
    <row r="109" spans="1:14" hidden="1" x14ac:dyDescent="0.2">
      <c r="A109" s="17"/>
      <c r="B109" s="17"/>
      <c r="C109" s="17"/>
      <c r="D109" s="17"/>
      <c r="E109" s="17"/>
      <c r="F109" s="17"/>
      <c r="G109" s="17"/>
      <c r="H109" s="17"/>
      <c r="I109" s="17"/>
      <c r="J109" s="17"/>
      <c r="K109" s="17"/>
      <c r="L109" s="17"/>
      <c r="M109" s="17"/>
      <c r="N109" s="17"/>
    </row>
    <row r="110" spans="1:14" hidden="1" x14ac:dyDescent="0.2">
      <c r="A110" s="17"/>
      <c r="B110" s="17"/>
      <c r="C110" s="17"/>
      <c r="D110" s="17"/>
      <c r="E110" s="17"/>
      <c r="F110" s="17"/>
      <c r="G110" s="17"/>
      <c r="H110" s="17"/>
      <c r="I110" s="17"/>
      <c r="J110" s="17"/>
      <c r="K110" s="17"/>
      <c r="L110" s="17"/>
      <c r="M110" s="17"/>
      <c r="N110" s="17"/>
    </row>
    <row r="111" spans="1:14" hidden="1" x14ac:dyDescent="0.2">
      <c r="A111" s="17"/>
      <c r="B111" s="17"/>
      <c r="C111" s="17"/>
      <c r="D111" s="17"/>
      <c r="E111" s="17"/>
      <c r="F111" s="17"/>
      <c r="G111" s="17"/>
      <c r="H111" s="17"/>
      <c r="I111" s="17"/>
      <c r="J111" s="17"/>
      <c r="K111" s="17"/>
      <c r="L111" s="17"/>
      <c r="M111" s="17"/>
      <c r="N111" s="17"/>
    </row>
    <row r="112" spans="1:14" hidden="1" x14ac:dyDescent="0.2">
      <c r="A112" s="17"/>
      <c r="B112" s="17"/>
      <c r="C112" s="17"/>
      <c r="D112" s="17"/>
      <c r="E112" s="17"/>
      <c r="F112" s="17"/>
      <c r="G112" s="17"/>
      <c r="H112" s="17"/>
      <c r="I112" s="17"/>
      <c r="J112" s="17"/>
      <c r="K112" s="17"/>
      <c r="L112" s="17"/>
      <c r="M112" s="17"/>
      <c r="N112" s="17"/>
    </row>
    <row r="113" spans="1:14" hidden="1" x14ac:dyDescent="0.2">
      <c r="A113" s="17"/>
      <c r="B113" s="17"/>
      <c r="C113" s="17"/>
      <c r="D113" s="17"/>
      <c r="E113" s="17"/>
      <c r="F113" s="17"/>
      <c r="G113" s="17"/>
      <c r="H113" s="17"/>
      <c r="I113" s="17"/>
      <c r="J113" s="17"/>
      <c r="K113" s="17"/>
      <c r="L113" s="17"/>
      <c r="M113" s="17"/>
      <c r="N113" s="17"/>
    </row>
    <row r="114" spans="1:14" hidden="1" x14ac:dyDescent="0.2">
      <c r="A114" s="17"/>
      <c r="B114" s="17"/>
      <c r="C114" s="17"/>
      <c r="D114" s="17"/>
      <c r="E114" s="17"/>
      <c r="F114" s="17"/>
      <c r="G114" s="17"/>
      <c r="H114" s="17"/>
      <c r="I114" s="17"/>
      <c r="J114" s="17"/>
      <c r="K114" s="17"/>
      <c r="L114" s="17"/>
      <c r="M114" s="17"/>
      <c r="N114" s="17"/>
    </row>
    <row r="115" spans="1:14" hidden="1" x14ac:dyDescent="0.2">
      <c r="A115" s="17"/>
      <c r="B115" s="17"/>
      <c r="C115" s="17"/>
      <c r="D115" s="17"/>
      <c r="E115" s="17"/>
      <c r="F115" s="17"/>
      <c r="G115" s="17"/>
      <c r="H115" s="17"/>
      <c r="I115" s="17"/>
      <c r="J115" s="17"/>
      <c r="K115" s="17"/>
      <c r="L115" s="17"/>
      <c r="M115" s="17"/>
      <c r="N115" s="17"/>
    </row>
    <row r="116" spans="1:14" hidden="1" x14ac:dyDescent="0.2">
      <c r="A116" s="17"/>
      <c r="B116" s="17"/>
      <c r="C116" s="17"/>
      <c r="D116" s="17"/>
      <c r="E116" s="17"/>
      <c r="F116" s="17"/>
      <c r="G116" s="17"/>
      <c r="H116" s="17"/>
      <c r="I116" s="17"/>
      <c r="J116" s="17"/>
      <c r="K116" s="17"/>
      <c r="L116" s="17"/>
      <c r="M116" s="17"/>
      <c r="N116" s="17"/>
    </row>
    <row r="117" spans="1:14" hidden="1" x14ac:dyDescent="0.2">
      <c r="A117" s="17"/>
      <c r="B117" s="17"/>
      <c r="C117" s="17"/>
      <c r="D117" s="17"/>
      <c r="E117" s="17"/>
      <c r="F117" s="17"/>
      <c r="G117" s="17"/>
      <c r="H117" s="17"/>
      <c r="I117" s="17"/>
      <c r="J117" s="17"/>
      <c r="K117" s="17"/>
      <c r="L117" s="17"/>
      <c r="M117" s="17"/>
      <c r="N117" s="17"/>
    </row>
    <row r="118" spans="1:14" hidden="1" x14ac:dyDescent="0.2">
      <c r="A118" s="17"/>
      <c r="B118" s="17"/>
      <c r="C118" s="17"/>
      <c r="D118" s="17"/>
      <c r="E118" s="17"/>
      <c r="F118" s="17"/>
      <c r="G118" s="17"/>
      <c r="H118" s="17"/>
      <c r="I118" s="17"/>
      <c r="J118" s="17"/>
      <c r="K118" s="17"/>
      <c r="L118" s="17"/>
      <c r="M118" s="17"/>
      <c r="N118" s="17"/>
    </row>
    <row r="119" spans="1:14" hidden="1" x14ac:dyDescent="0.2">
      <c r="A119" s="17"/>
      <c r="B119" s="17"/>
      <c r="C119" s="17"/>
      <c r="D119" s="17"/>
      <c r="E119" s="17"/>
      <c r="F119" s="17"/>
      <c r="G119" s="17"/>
      <c r="H119" s="17"/>
      <c r="I119" s="17"/>
      <c r="J119" s="17"/>
      <c r="K119" s="17"/>
      <c r="L119" s="17"/>
      <c r="M119" s="17"/>
      <c r="N119" s="17"/>
    </row>
    <row r="120" spans="1:14" hidden="1" x14ac:dyDescent="0.2">
      <c r="A120" s="17"/>
      <c r="B120" s="17"/>
      <c r="C120" s="17"/>
      <c r="D120" s="17"/>
      <c r="E120" s="17"/>
      <c r="F120" s="17"/>
      <c r="G120" s="17"/>
      <c r="H120" s="17"/>
      <c r="I120" s="17"/>
      <c r="J120" s="17"/>
      <c r="K120" s="17"/>
      <c r="L120" s="17"/>
      <c r="M120" s="17"/>
      <c r="N120" s="17"/>
    </row>
    <row r="121" spans="1:14" hidden="1" x14ac:dyDescent="0.2">
      <c r="A121" s="17"/>
      <c r="B121" s="17"/>
      <c r="C121" s="17"/>
      <c r="D121" s="17"/>
      <c r="E121" s="17"/>
      <c r="F121" s="17"/>
      <c r="G121" s="17"/>
      <c r="H121" s="17"/>
      <c r="I121" s="17"/>
      <c r="J121" s="17"/>
      <c r="K121" s="17"/>
      <c r="L121" s="17"/>
      <c r="M121" s="17"/>
      <c r="N121" s="17"/>
    </row>
  </sheetData>
  <sheetProtection algorithmName="SHA-512" hashValue="r86Gx0tSAvUIp7D49gEIrzTHhfd/lQuk7h+PZIlon76yLHXPHAJzVoqld3fq77GuV4ms1lP6bQZNMwl7Bf22fw==" saltValue="hDtyeKLsWRvQ0cSvUJ2Jew==" spinCount="100000" sheet="1" objects="1" scenarios="1"/>
  <mergeCells count="98">
    <mergeCell ref="A77:B77"/>
    <mergeCell ref="C77:I77"/>
    <mergeCell ref="A78:B78"/>
    <mergeCell ref="C78:I78"/>
    <mergeCell ref="P79:S85"/>
    <mergeCell ref="A80:B80"/>
    <mergeCell ref="C80:H80"/>
    <mergeCell ref="A81:B81"/>
    <mergeCell ref="C81:H81"/>
    <mergeCell ref="A82:H82"/>
    <mergeCell ref="A83:H83"/>
    <mergeCell ref="A85:F85"/>
    <mergeCell ref="G85:N85"/>
    <mergeCell ref="A79:B79"/>
    <mergeCell ref="C79:H79"/>
    <mergeCell ref="A73:B73"/>
    <mergeCell ref="C73:M73"/>
    <mergeCell ref="A75:I75"/>
    <mergeCell ref="J75:K75"/>
    <mergeCell ref="A76:B76"/>
    <mergeCell ref="A70:B70"/>
    <mergeCell ref="C70:N70"/>
    <mergeCell ref="A72:B72"/>
    <mergeCell ref="C72:M72"/>
    <mergeCell ref="A71:B71"/>
    <mergeCell ref="C71:E71"/>
    <mergeCell ref="G71:N71"/>
    <mergeCell ref="P60:S66"/>
    <mergeCell ref="A61:B61"/>
    <mergeCell ref="C61:H61"/>
    <mergeCell ref="A62:B62"/>
    <mergeCell ref="C62:H62"/>
    <mergeCell ref="A63:H63"/>
    <mergeCell ref="A64:H64"/>
    <mergeCell ref="A66:F66"/>
    <mergeCell ref="G66:N66"/>
    <mergeCell ref="A60:B60"/>
    <mergeCell ref="C60:H60"/>
    <mergeCell ref="A68:N68"/>
    <mergeCell ref="A69:B69"/>
    <mergeCell ref="A57:B57"/>
    <mergeCell ref="A58:B58"/>
    <mergeCell ref="C58:I58"/>
    <mergeCell ref="A59:B59"/>
    <mergeCell ref="C59:I59"/>
    <mergeCell ref="C69:N69"/>
    <mergeCell ref="A53:B53"/>
    <mergeCell ref="C53:M53"/>
    <mergeCell ref="A54:B54"/>
    <mergeCell ref="C54:M54"/>
    <mergeCell ref="A56:I56"/>
    <mergeCell ref="J56:K56"/>
    <mergeCell ref="A52:B52"/>
    <mergeCell ref="C52:N52"/>
    <mergeCell ref="A42:N42"/>
    <mergeCell ref="A43:N45"/>
    <mergeCell ref="A46:B47"/>
    <mergeCell ref="C46:I47"/>
    <mergeCell ref="J46:K47"/>
    <mergeCell ref="L46:N47"/>
    <mergeCell ref="A49:N49"/>
    <mergeCell ref="A50:B50"/>
    <mergeCell ref="C50:N50"/>
    <mergeCell ref="A51:B51"/>
    <mergeCell ref="C51:N51"/>
    <mergeCell ref="A35:N35"/>
    <mergeCell ref="A36:N39"/>
    <mergeCell ref="A40:B41"/>
    <mergeCell ref="C40:I41"/>
    <mergeCell ref="J40:K41"/>
    <mergeCell ref="L40:N41"/>
    <mergeCell ref="A34:N34"/>
    <mergeCell ref="A12:N13"/>
    <mergeCell ref="A14:N14"/>
    <mergeCell ref="A16:C16"/>
    <mergeCell ref="D16:E16"/>
    <mergeCell ref="A17:C17"/>
    <mergeCell ref="A18:C18"/>
    <mergeCell ref="A19:C19"/>
    <mergeCell ref="D21:E21"/>
    <mergeCell ref="A22:C22"/>
    <mergeCell ref="D22:E22"/>
    <mergeCell ref="A25:N32"/>
    <mergeCell ref="A9:C9"/>
    <mergeCell ref="D9:H9"/>
    <mergeCell ref="I9:L9"/>
    <mergeCell ref="M9:N9"/>
    <mergeCell ref="A10:C10"/>
    <mergeCell ref="D10:H10"/>
    <mergeCell ref="I10:L10"/>
    <mergeCell ref="M10:N10"/>
    <mergeCell ref="A5:N6"/>
    <mergeCell ref="A7:L7"/>
    <mergeCell ref="M7:N7"/>
    <mergeCell ref="A8:C8"/>
    <mergeCell ref="D8:H8"/>
    <mergeCell ref="I8:L8"/>
    <mergeCell ref="M8:N8"/>
  </mergeCells>
  <dataValidations count="7">
    <dataValidation allowBlank="1" showInputMessage="1" showErrorMessage="1" prompt="To start a new line press ALT + RETURN." sqref="C59:I59 C60:H62 C78:I78 C79:H81" xr:uid="{E383D37A-28E1-E942-8EF4-996DE82A3CA6}"/>
    <dataValidation allowBlank="1" showInputMessage="1" showErrorMessage="1" prompt="To start new a line press ALT + RETURN." sqref="A25:N32" xr:uid="{D3031951-4A63-E540-9212-35E4101A730A}"/>
    <dataValidation allowBlank="1" showInputMessage="1" showErrorMessage="1" prompt="This cell cannot be edited._x000a__x000a_Annotate comments, performance length, difficulty levels and marks on Solo and Ensemble pages (2 &amp; 3) below." sqref="D17:E19 D22:E22" xr:uid="{5BFE485F-FE78-B64A-AC0A-EA05A56A1B50}"/>
    <dataValidation allowBlank="1" showInputMessage="1" showErrorMessage="1" prompt="This cell cannot be edited. Input difficulty level and assessment grid marks in cells above." sqref="I82:I83 I63:I64" xr:uid="{9D433D9F-39F1-E445-A92C-B0E82503B5FA}"/>
    <dataValidation allowBlank="1" showInputMessage="1" showErrorMessage="1" prompt="This cell cannot be edited. Edit centre and candidate details on the Overview sheet." sqref="D8:H10 M8:N10" xr:uid="{12A63467-E5B2-6747-9D5A-69518F37CE66}"/>
    <dataValidation type="whole" allowBlank="1" showInputMessage="1" showErrorMessage="1" error="Award a mark 0 to 8." sqref="L79:N81 L60:N62 I60:I62 I79:I81" xr:uid="{57942513-67C1-4E4A-9B02-CA266994E0A3}">
      <formula1>0</formula1>
      <formula2>8</formula2>
    </dataValidation>
    <dataValidation type="whole" allowBlank="1" showInputMessage="1" showErrorMessage="1" sqref="G57 I57 G76 I76" xr:uid="{E1A08DE0-5087-8A4E-BC74-005FA14B877C}">
      <formula1>0</formula1>
      <formula2>59</formula2>
    </dataValidation>
  </dataValidations>
  <pageMargins left="0.39370078740157483" right="0.39370078740157483" top="0.59055118110236227" bottom="0.59055118110236227" header="0.31496062992125984" footer="0.31496062992125984"/>
  <pageSetup paperSize="9" fitToWidth="0" fitToHeight="0" orientation="portrait" r:id="rId1"/>
  <headerFooter>
    <oddHeader xml:space="preserve">&amp;C&amp;"System Font,Regular"&amp;10&amp;K000000 </oddHeader>
    <oddFooter xml:space="preserve">&amp;C </oddFooter>
  </headerFooter>
  <rowBreaks count="2" manualBreakCount="2">
    <brk id="48" max="16383" man="1"/>
    <brk id="67"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747203C6-7006-7C42-96E2-452745284C20}">
          <x14:formula1>
            <xm:f>Pulldown!$B$2:$B$7</xm:f>
          </x14:formula1>
          <xm:sqref>C54:M54 C73:M73</xm:sqref>
        </x14:dataValidation>
        <x14:dataValidation type="list" allowBlank="1" showInputMessage="1" showErrorMessage="1" xr:uid="{FB201198-ACC4-6E41-8AE8-8C1C568964DD}">
          <x14:formula1>
            <xm:f>Pulldown!$A$2:$A$8</xm:f>
          </x14:formula1>
          <xm:sqref>C53:M53 C72:M72</xm:sqref>
        </x14:dataValidation>
        <x14:dataValidation type="list" allowBlank="1" showInputMessage="1" showErrorMessage="1" xr:uid="{29524FA4-5B22-3F4D-ABC3-4CDDA417F1A0}">
          <x14:formula1>
            <xm:f>Pulldown!$C$2:$C$8</xm:f>
          </x14:formula1>
          <xm:sqref>C77:I77 C58:I58</xm:sqref>
        </x14:dataValidation>
        <x14:dataValidation type="list" allowBlank="1" showInputMessage="1" showErrorMessage="1" xr:uid="{EE6DD70B-F759-C741-9532-97818154C4D7}">
          <x14:formula1>
            <xm:f>Pulldown!$E$2:$E$8</xm:f>
          </x14:formula1>
          <xm:sqref>L58:N58 L77:N77</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B04A07-A7DB-F641-9490-9FB976D54191}">
  <sheetPr codeName="Sheet28"/>
  <dimension ref="A1:AF121"/>
  <sheetViews>
    <sheetView showGridLines="0" showRowColHeaders="0" showRuler="0" showWhiteSpace="0" view="pageLayout" zoomScaleNormal="100" workbookViewId="0"/>
  </sheetViews>
  <sheetFormatPr baseColWidth="10" defaultColWidth="0" defaultRowHeight="15" customHeight="1" zeroHeight="1" x14ac:dyDescent="0.2"/>
  <cols>
    <col min="1" max="3" width="6.83203125" style="2" customWidth="1"/>
    <col min="4" max="6" width="8" style="2" customWidth="1"/>
    <col min="7" max="8" width="6.5" style="2" customWidth="1"/>
    <col min="9" max="9" width="5" style="2" customWidth="1"/>
    <col min="10" max="10" width="2.83203125" style="2" customWidth="1"/>
    <col min="11" max="11" width="5" style="2" customWidth="1"/>
    <col min="12" max="14" width="5.5" style="2" bestFit="1" customWidth="1"/>
    <col min="15" max="16" width="8.83203125" style="2" customWidth="1"/>
    <col min="17" max="18" width="8.5" style="2" customWidth="1"/>
    <col min="19" max="19" width="8" style="2" customWidth="1"/>
    <col min="20" max="20" width="9.83203125" style="2" customWidth="1"/>
    <col min="21" max="24" width="8.5" style="2" customWidth="1"/>
    <col min="25" max="26" width="8.83203125" style="2" hidden="1" customWidth="1"/>
    <col min="27" max="32" width="8.83203125" style="94" hidden="1" customWidth="1"/>
    <col min="33" max="16384" width="8.83203125" style="2" hidden="1"/>
  </cols>
  <sheetData>
    <row r="1" spans="1:31" ht="19" customHeight="1" x14ac:dyDescent="0.2">
      <c r="A1" s="182"/>
      <c r="B1" s="1"/>
      <c r="C1" s="1"/>
      <c r="D1" s="1"/>
      <c r="E1" s="1"/>
      <c r="F1" s="1"/>
      <c r="G1" s="1"/>
      <c r="H1" s="1"/>
      <c r="I1" s="1"/>
      <c r="J1" s="1"/>
      <c r="K1" s="1"/>
      <c r="L1" s="1"/>
      <c r="M1" s="1"/>
      <c r="N1" s="177">
        <v>24</v>
      </c>
    </row>
    <row r="2" spans="1:31" ht="15" customHeight="1" x14ac:dyDescent="0.2">
      <c r="A2" s="1"/>
      <c r="B2" s="1"/>
      <c r="C2" s="1"/>
      <c r="D2" s="1"/>
      <c r="E2" s="1"/>
      <c r="F2" s="1"/>
      <c r="G2" s="1"/>
      <c r="H2" s="1"/>
      <c r="I2" s="1"/>
      <c r="J2" s="1"/>
      <c r="K2" s="1"/>
      <c r="L2" s="1"/>
      <c r="M2" s="1"/>
      <c r="N2" s="1"/>
      <c r="AB2" s="174"/>
      <c r="AC2" s="174"/>
      <c r="AD2" s="174"/>
      <c r="AE2" s="174"/>
    </row>
    <row r="3" spans="1:31" ht="15" customHeight="1" x14ac:dyDescent="0.2">
      <c r="A3" s="4"/>
      <c r="B3" s="4"/>
      <c r="C3" s="4"/>
      <c r="D3" s="4"/>
      <c r="E3" s="4"/>
      <c r="F3" s="4"/>
      <c r="G3" s="4"/>
      <c r="H3" s="4"/>
      <c r="I3" s="4"/>
      <c r="J3" s="4"/>
      <c r="K3" s="4"/>
      <c r="L3" s="4"/>
      <c r="M3" s="5"/>
      <c r="N3" s="5"/>
      <c r="AB3" s="174"/>
      <c r="AC3" s="174"/>
      <c r="AD3" s="174"/>
      <c r="AE3" s="174"/>
    </row>
    <row r="4" spans="1:31" ht="15" customHeight="1" thickBot="1" x14ac:dyDescent="0.25">
      <c r="AB4" s="174"/>
      <c r="AC4" s="174"/>
      <c r="AD4" s="174"/>
      <c r="AE4" s="174"/>
    </row>
    <row r="5" spans="1:31" ht="15" customHeight="1" x14ac:dyDescent="0.2">
      <c r="A5" s="390" t="s">
        <v>20</v>
      </c>
      <c r="B5" s="391"/>
      <c r="C5" s="391"/>
      <c r="D5" s="391"/>
      <c r="E5" s="391"/>
      <c r="F5" s="391"/>
      <c r="G5" s="391"/>
      <c r="H5" s="391"/>
      <c r="I5" s="391"/>
      <c r="J5" s="391"/>
      <c r="K5" s="391"/>
      <c r="L5" s="391"/>
      <c r="M5" s="391"/>
      <c r="N5" s="392"/>
      <c r="AB5" s="174"/>
      <c r="AC5" s="174"/>
      <c r="AD5" s="174"/>
      <c r="AE5" s="174"/>
    </row>
    <row r="6" spans="1:31" ht="15" customHeight="1" x14ac:dyDescent="0.2">
      <c r="A6" s="393"/>
      <c r="B6" s="394"/>
      <c r="C6" s="394"/>
      <c r="D6" s="394"/>
      <c r="E6" s="394"/>
      <c r="F6" s="394"/>
      <c r="G6" s="394"/>
      <c r="H6" s="394"/>
      <c r="I6" s="394"/>
      <c r="J6" s="394"/>
      <c r="K6" s="394"/>
      <c r="L6" s="394"/>
      <c r="M6" s="394"/>
      <c r="N6" s="395"/>
      <c r="AB6" s="174"/>
      <c r="AC6" s="174"/>
      <c r="AD6" s="174"/>
    </row>
    <row r="7" spans="1:31" ht="15" customHeight="1" x14ac:dyDescent="0.2">
      <c r="A7" s="396" t="s">
        <v>21</v>
      </c>
      <c r="B7" s="397"/>
      <c r="C7" s="397"/>
      <c r="D7" s="397"/>
      <c r="E7" s="397"/>
      <c r="F7" s="397"/>
      <c r="G7" s="397"/>
      <c r="H7" s="397"/>
      <c r="I7" s="397"/>
      <c r="J7" s="397"/>
      <c r="K7" s="397"/>
      <c r="L7" s="397"/>
      <c r="M7" s="398" t="s">
        <v>22</v>
      </c>
      <c r="N7" s="399"/>
      <c r="AB7" s="174"/>
      <c r="AC7" s="174"/>
      <c r="AD7" s="174"/>
    </row>
    <row r="8" spans="1:31" ht="15" customHeight="1" x14ac:dyDescent="0.2">
      <c r="A8" s="344" t="s">
        <v>3</v>
      </c>
      <c r="B8" s="345"/>
      <c r="C8" s="345"/>
      <c r="D8" s="371" t="str">
        <f>IF(Overview!C6="","",MID(Overview!C6,1,35))</f>
        <v/>
      </c>
      <c r="E8" s="372"/>
      <c r="F8" s="372"/>
      <c r="G8" s="372"/>
      <c r="H8" s="373"/>
      <c r="I8" s="222" t="s">
        <v>5</v>
      </c>
      <c r="J8" s="223"/>
      <c r="K8" s="223"/>
      <c r="L8" s="224"/>
      <c r="M8" s="400" t="str">
        <f>IF(Overview!C7="","",Overview!C7)</f>
        <v/>
      </c>
      <c r="N8" s="401"/>
      <c r="AB8" s="174"/>
      <c r="AD8" s="174"/>
    </row>
    <row r="9" spans="1:31" ht="15" customHeight="1" x14ac:dyDescent="0.2">
      <c r="A9" s="344" t="s">
        <v>6</v>
      </c>
      <c r="B9" s="345"/>
      <c r="C9" s="345"/>
      <c r="D9" s="371" t="str">
        <f>IF(VLOOKUP(N1,Overview!A11:B40,2,0)="","",MID(VLOOKUP(N1,Overview!A11:B40,2,0),1,35))</f>
        <v/>
      </c>
      <c r="E9" s="372"/>
      <c r="F9" s="372"/>
      <c r="G9" s="372"/>
      <c r="H9" s="373"/>
      <c r="I9" s="222" t="s">
        <v>7</v>
      </c>
      <c r="J9" s="223"/>
      <c r="K9" s="223"/>
      <c r="L9" s="224"/>
      <c r="M9" s="214" t="str">
        <f>IF(VLOOKUP(N1,Overview!A11:C40,3,0)="","",(VLOOKUP(N1,Overview!A11:C40,3,0)))</f>
        <v/>
      </c>
      <c r="N9" s="215"/>
    </row>
    <row r="10" spans="1:31" ht="15" customHeight="1" x14ac:dyDescent="0.2">
      <c r="A10" s="344" t="s">
        <v>8</v>
      </c>
      <c r="B10" s="345"/>
      <c r="C10" s="345"/>
      <c r="D10" s="371" t="str">
        <f>IF(VLOOKUP(N1,Overview!A11:D40,4,0)="","",MID(VLOOKUP(N1,Overview!A11:D40,4,0),1,35))</f>
        <v/>
      </c>
      <c r="E10" s="372"/>
      <c r="F10" s="372"/>
      <c r="G10" s="372"/>
      <c r="H10" s="373"/>
      <c r="I10" s="222" t="s">
        <v>4</v>
      </c>
      <c r="J10" s="223"/>
      <c r="K10" s="223"/>
      <c r="L10" s="224"/>
      <c r="M10" s="214" t="str">
        <f>IF(Overview!I6="","",Overview!I6)</f>
        <v/>
      </c>
      <c r="N10" s="215"/>
    </row>
    <row r="11" spans="1:31" ht="15" customHeight="1" x14ac:dyDescent="0.2">
      <c r="A11" s="60"/>
      <c r="B11" s="6"/>
      <c r="C11" s="6"/>
      <c r="D11" s="6"/>
      <c r="E11" s="6"/>
      <c r="F11" s="6"/>
      <c r="G11" s="7"/>
      <c r="H11" s="7"/>
      <c r="I11" s="7"/>
      <c r="J11" s="8"/>
      <c r="K11" s="8"/>
      <c r="L11" s="8"/>
      <c r="M11" s="8"/>
      <c r="N11" s="61"/>
    </row>
    <row r="12" spans="1:31" ht="15" customHeight="1" x14ac:dyDescent="0.2">
      <c r="A12" s="351" t="s">
        <v>23</v>
      </c>
      <c r="B12" s="352"/>
      <c r="C12" s="352"/>
      <c r="D12" s="352"/>
      <c r="E12" s="352"/>
      <c r="F12" s="352"/>
      <c r="G12" s="352"/>
      <c r="H12" s="352"/>
      <c r="I12" s="352"/>
      <c r="J12" s="352"/>
      <c r="K12" s="352"/>
      <c r="L12" s="352"/>
      <c r="M12" s="352"/>
      <c r="N12" s="353"/>
    </row>
    <row r="13" spans="1:31" ht="15" customHeight="1" x14ac:dyDescent="0.2">
      <c r="A13" s="354"/>
      <c r="B13" s="355"/>
      <c r="C13" s="355"/>
      <c r="D13" s="355"/>
      <c r="E13" s="355"/>
      <c r="F13" s="355"/>
      <c r="G13" s="355"/>
      <c r="H13" s="355"/>
      <c r="I13" s="355"/>
      <c r="J13" s="355"/>
      <c r="K13" s="355"/>
      <c r="L13" s="355"/>
      <c r="M13" s="355"/>
      <c r="N13" s="356"/>
    </row>
    <row r="14" spans="1:31" ht="15" customHeight="1" x14ac:dyDescent="0.2">
      <c r="A14" s="357" t="s">
        <v>24</v>
      </c>
      <c r="B14" s="358"/>
      <c r="C14" s="358"/>
      <c r="D14" s="358"/>
      <c r="E14" s="358"/>
      <c r="F14" s="358"/>
      <c r="G14" s="358"/>
      <c r="H14" s="358"/>
      <c r="I14" s="358"/>
      <c r="J14" s="358"/>
      <c r="K14" s="358"/>
      <c r="L14" s="358"/>
      <c r="M14" s="358"/>
      <c r="N14" s="359"/>
    </row>
    <row r="15" spans="1:31" ht="15" customHeight="1" x14ac:dyDescent="0.2">
      <c r="A15" s="62"/>
      <c r="B15" s="41"/>
      <c r="C15" s="41"/>
      <c r="D15" s="41"/>
      <c r="E15" s="41"/>
      <c r="F15" s="41"/>
      <c r="G15" s="41"/>
      <c r="H15" s="41"/>
      <c r="I15" s="41"/>
      <c r="J15" s="41"/>
      <c r="K15" s="41"/>
      <c r="L15" s="41"/>
      <c r="M15" s="41"/>
      <c r="N15" s="63"/>
    </row>
    <row r="16" spans="1:31" ht="15" customHeight="1" x14ac:dyDescent="0.2">
      <c r="A16" s="360" t="s">
        <v>25</v>
      </c>
      <c r="B16" s="361"/>
      <c r="C16" s="361"/>
      <c r="D16" s="362" t="s">
        <v>26</v>
      </c>
      <c r="E16" s="362"/>
      <c r="F16" s="81" t="s">
        <v>27</v>
      </c>
      <c r="G16" s="82" t="s">
        <v>28</v>
      </c>
      <c r="H16" s="36" t="s">
        <v>29</v>
      </c>
      <c r="N16" s="64"/>
      <c r="AB16" s="94" t="s">
        <v>30</v>
      </c>
      <c r="AC16" s="175"/>
      <c r="AD16" s="94" t="s">
        <v>31</v>
      </c>
    </row>
    <row r="17" spans="1:32" ht="15" customHeight="1" x14ac:dyDescent="0.25">
      <c r="A17" s="363" t="s">
        <v>32</v>
      </c>
      <c r="B17" s="364"/>
      <c r="C17" s="365"/>
      <c r="D17" s="131" t="str">
        <f>AB61</f>
        <v/>
      </c>
      <c r="E17" s="132" t="str">
        <f>AD62</f>
        <v/>
      </c>
      <c r="F17" s="133" t="str">
        <f>AD61</f>
        <v/>
      </c>
      <c r="G17" s="134" t="str">
        <f>AE61</f>
        <v/>
      </c>
      <c r="H17" s="135" t="str">
        <f>AF61</f>
        <v/>
      </c>
      <c r="N17" s="64"/>
      <c r="AB17" s="94" t="s">
        <v>33</v>
      </c>
      <c r="AC17" s="175"/>
    </row>
    <row r="18" spans="1:32" ht="15" customHeight="1" x14ac:dyDescent="0.25">
      <c r="A18" s="363" t="s">
        <v>34</v>
      </c>
      <c r="B18" s="364"/>
      <c r="C18" s="365"/>
      <c r="D18" s="136" t="str">
        <f>AB80</f>
        <v/>
      </c>
      <c r="E18" s="137" t="str">
        <f>AD81</f>
        <v/>
      </c>
      <c r="F18" s="138" t="str">
        <f>AD80</f>
        <v/>
      </c>
      <c r="G18" s="139" t="str">
        <f>AE80</f>
        <v/>
      </c>
      <c r="H18" s="140" t="str">
        <f>AF80</f>
        <v/>
      </c>
      <c r="I18" s="3"/>
      <c r="J18" s="42"/>
      <c r="K18" s="42"/>
      <c r="L18" s="42"/>
      <c r="M18" s="42"/>
      <c r="N18" s="65"/>
      <c r="AB18" s="94">
        <f>AB50+AB52</f>
        <v>0</v>
      </c>
      <c r="AC18" s="175"/>
      <c r="AD18" s="94">
        <f>AD50</f>
        <v>0</v>
      </c>
      <c r="AE18" s="94">
        <f>AE50</f>
        <v>0</v>
      </c>
      <c r="AF18" s="94">
        <f>AF50</f>
        <v>0</v>
      </c>
    </row>
    <row r="19" spans="1:32" ht="30" customHeight="1" x14ac:dyDescent="0.2">
      <c r="A19" s="366" t="s">
        <v>35</v>
      </c>
      <c r="B19" s="367"/>
      <c r="C19" s="368"/>
      <c r="D19" s="141" t="str">
        <f>AB83</f>
        <v/>
      </c>
      <c r="E19" s="142" t="str">
        <f>AC83</f>
        <v/>
      </c>
      <c r="F19" s="143" t="str">
        <f>AD83</f>
        <v/>
      </c>
      <c r="G19" s="144" t="str">
        <f>AE83</f>
        <v/>
      </c>
      <c r="H19" s="145" t="str">
        <f>AF83</f>
        <v/>
      </c>
      <c r="N19" s="64"/>
      <c r="AB19" s="94" t="str">
        <f>IF(AND(G57="",I57=""),"",AB18)</f>
        <v/>
      </c>
      <c r="AC19" s="175"/>
      <c r="AD19" s="94" t="str">
        <f>IF(L57="","",AD18)</f>
        <v/>
      </c>
      <c r="AE19" s="94" t="str">
        <f>IF(M57="","",AE18)</f>
        <v/>
      </c>
      <c r="AF19" s="94" t="str">
        <f>IF(N57="","",AF18)</f>
        <v/>
      </c>
    </row>
    <row r="20" spans="1:32" ht="15" customHeight="1" x14ac:dyDescent="0.2">
      <c r="A20" s="66"/>
      <c r="N20" s="64"/>
      <c r="AB20" s="94" t="s">
        <v>36</v>
      </c>
      <c r="AC20" s="175"/>
    </row>
    <row r="21" spans="1:32" ht="15" customHeight="1" x14ac:dyDescent="0.2">
      <c r="A21" s="67"/>
      <c r="B21" s="9"/>
      <c r="C21" s="10"/>
      <c r="D21" s="369" t="s">
        <v>26</v>
      </c>
      <c r="E21" s="370"/>
      <c r="F21" s="81" t="s">
        <v>27</v>
      </c>
      <c r="G21" s="82" t="s">
        <v>28</v>
      </c>
      <c r="H21" s="36" t="s">
        <v>29</v>
      </c>
      <c r="N21" s="64"/>
      <c r="AB21" s="94">
        <f>AB69+AB71</f>
        <v>0</v>
      </c>
      <c r="AC21" s="175"/>
      <c r="AD21" s="94">
        <f>AD69</f>
        <v>0</v>
      </c>
      <c r="AE21" s="94">
        <f>AE69</f>
        <v>0</v>
      </c>
      <c r="AF21" s="94">
        <f>AF69</f>
        <v>0</v>
      </c>
    </row>
    <row r="22" spans="1:32" ht="30" customHeight="1" x14ac:dyDescent="0.2">
      <c r="A22" s="346" t="s">
        <v>37</v>
      </c>
      <c r="B22" s="347"/>
      <c r="C22" s="348"/>
      <c r="D22" s="349" t="str">
        <f>AB25</f>
        <v/>
      </c>
      <c r="E22" s="350"/>
      <c r="F22" s="146" t="str">
        <f>AD25</f>
        <v/>
      </c>
      <c r="G22" s="147" t="str">
        <f>AE25</f>
        <v/>
      </c>
      <c r="H22" s="148" t="str">
        <f>AF25</f>
        <v/>
      </c>
      <c r="I22" s="43"/>
      <c r="J22" s="43"/>
      <c r="K22" s="43"/>
      <c r="L22" s="43"/>
      <c r="M22" s="43"/>
      <c r="N22" s="68"/>
      <c r="AB22" s="94" t="str">
        <f>IF(AND(G76="",I76=""),"",AB21)</f>
        <v/>
      </c>
      <c r="AC22" s="175"/>
      <c r="AD22" s="94" t="str">
        <f>IF(L76="","",AD21)</f>
        <v/>
      </c>
      <c r="AE22" s="94" t="str">
        <f>IF(M76="","",AE21)</f>
        <v/>
      </c>
      <c r="AF22" s="94" t="str">
        <f>IF(N76="","",AF21)</f>
        <v/>
      </c>
    </row>
    <row r="23" spans="1:32" ht="15" customHeight="1" x14ac:dyDescent="0.2">
      <c r="A23" s="69"/>
      <c r="G23" s="44"/>
      <c r="H23" s="44"/>
      <c r="I23" s="44"/>
      <c r="J23" s="44"/>
      <c r="K23" s="44"/>
      <c r="L23" s="44"/>
      <c r="M23" s="44"/>
      <c r="N23" s="70"/>
      <c r="AB23" s="94" t="s">
        <v>38</v>
      </c>
      <c r="AC23" s="175"/>
    </row>
    <row r="24" spans="1:32" ht="15" customHeight="1" x14ac:dyDescent="0.2">
      <c r="A24" s="71" t="s">
        <v>39</v>
      </c>
      <c r="B24" s="44"/>
      <c r="C24" s="44"/>
      <c r="D24" s="44"/>
      <c r="E24" s="44"/>
      <c r="F24" s="44"/>
      <c r="G24" s="44"/>
      <c r="H24" s="44"/>
      <c r="I24" s="44"/>
      <c r="J24" s="44"/>
      <c r="K24" s="44"/>
      <c r="L24" s="44"/>
      <c r="M24" s="44"/>
      <c r="N24" s="70"/>
      <c r="AB24" s="94">
        <f>AB18+AB21</f>
        <v>0</v>
      </c>
      <c r="AC24" s="175"/>
      <c r="AD24" s="94">
        <f>AD18+AD21</f>
        <v>0</v>
      </c>
      <c r="AE24" s="94">
        <f>AE18+AE21</f>
        <v>0</v>
      </c>
      <c r="AF24" s="94">
        <f>AF18+AF21</f>
        <v>0</v>
      </c>
    </row>
    <row r="25" spans="1:32" ht="15" customHeight="1" x14ac:dyDescent="0.2">
      <c r="A25" s="242"/>
      <c r="B25" s="243"/>
      <c r="C25" s="243"/>
      <c r="D25" s="243"/>
      <c r="E25" s="243"/>
      <c r="F25" s="243"/>
      <c r="G25" s="243"/>
      <c r="H25" s="243"/>
      <c r="I25" s="243"/>
      <c r="J25" s="243"/>
      <c r="K25" s="243"/>
      <c r="L25" s="243"/>
      <c r="M25" s="243"/>
      <c r="N25" s="244"/>
      <c r="AB25" s="94" t="str">
        <f>IF(OR(AB19="",AB22=""),"",AB24)</f>
        <v/>
      </c>
      <c r="AC25" s="175"/>
      <c r="AD25" s="94" t="str">
        <f>IF(OR(AD19="",AD22=""),"",AD24)</f>
        <v/>
      </c>
      <c r="AE25" s="94" t="str">
        <f>IF(OR(AE19="",AE22=""),"",AE24)</f>
        <v/>
      </c>
      <c r="AF25" s="94" t="str">
        <f>IF(OR(AF19="",AF22=""),"",AF24)</f>
        <v/>
      </c>
    </row>
    <row r="26" spans="1:32" ht="15" customHeight="1" x14ac:dyDescent="0.2">
      <c r="A26" s="245"/>
      <c r="B26" s="246"/>
      <c r="C26" s="246"/>
      <c r="D26" s="246"/>
      <c r="E26" s="246"/>
      <c r="F26" s="246"/>
      <c r="G26" s="246"/>
      <c r="H26" s="246"/>
      <c r="I26" s="246"/>
      <c r="J26" s="246"/>
      <c r="K26" s="246"/>
      <c r="L26" s="246"/>
      <c r="M26" s="246"/>
      <c r="N26" s="247"/>
      <c r="AC26" s="175"/>
    </row>
    <row r="27" spans="1:32" ht="15" customHeight="1" x14ac:dyDescent="0.2">
      <c r="A27" s="245"/>
      <c r="B27" s="246"/>
      <c r="C27" s="246"/>
      <c r="D27" s="246"/>
      <c r="E27" s="246"/>
      <c r="F27" s="246"/>
      <c r="G27" s="246"/>
      <c r="H27" s="246"/>
      <c r="I27" s="246"/>
      <c r="J27" s="246"/>
      <c r="K27" s="246"/>
      <c r="L27" s="246"/>
      <c r="M27" s="246"/>
      <c r="N27" s="247"/>
      <c r="AC27" s="175"/>
    </row>
    <row r="28" spans="1:32" ht="15" customHeight="1" x14ac:dyDescent="0.2">
      <c r="A28" s="245"/>
      <c r="B28" s="246"/>
      <c r="C28" s="246"/>
      <c r="D28" s="246"/>
      <c r="E28" s="246"/>
      <c r="F28" s="246"/>
      <c r="G28" s="246"/>
      <c r="H28" s="246"/>
      <c r="I28" s="246"/>
      <c r="J28" s="246"/>
      <c r="K28" s="246"/>
      <c r="L28" s="246"/>
      <c r="M28" s="246"/>
      <c r="N28" s="247"/>
      <c r="AC28" s="175"/>
    </row>
    <row r="29" spans="1:32" ht="15" customHeight="1" x14ac:dyDescent="0.2">
      <c r="A29" s="245"/>
      <c r="B29" s="246"/>
      <c r="C29" s="246"/>
      <c r="D29" s="246"/>
      <c r="E29" s="246"/>
      <c r="F29" s="246"/>
      <c r="G29" s="246"/>
      <c r="H29" s="246"/>
      <c r="I29" s="246"/>
      <c r="J29" s="246"/>
      <c r="K29" s="246"/>
      <c r="L29" s="246"/>
      <c r="M29" s="246"/>
      <c r="N29" s="247"/>
      <c r="AC29" s="175"/>
    </row>
    <row r="30" spans="1:32" ht="15" customHeight="1" x14ac:dyDescent="0.2">
      <c r="A30" s="245"/>
      <c r="B30" s="246"/>
      <c r="C30" s="246"/>
      <c r="D30" s="246"/>
      <c r="E30" s="246"/>
      <c r="F30" s="246"/>
      <c r="G30" s="246"/>
      <c r="H30" s="246"/>
      <c r="I30" s="246"/>
      <c r="J30" s="246"/>
      <c r="K30" s="246"/>
      <c r="L30" s="246"/>
      <c r="M30" s="246"/>
      <c r="N30" s="247"/>
      <c r="AC30" s="175"/>
    </row>
    <row r="31" spans="1:32" ht="15" customHeight="1" x14ac:dyDescent="0.2">
      <c r="A31" s="245"/>
      <c r="B31" s="246"/>
      <c r="C31" s="246"/>
      <c r="D31" s="246"/>
      <c r="E31" s="246"/>
      <c r="F31" s="246"/>
      <c r="G31" s="246"/>
      <c r="H31" s="246"/>
      <c r="I31" s="246"/>
      <c r="J31" s="246"/>
      <c r="K31" s="246"/>
      <c r="L31" s="246"/>
      <c r="M31" s="246"/>
      <c r="N31" s="247"/>
      <c r="AC31" s="175"/>
    </row>
    <row r="32" spans="1:32" ht="15" customHeight="1" x14ac:dyDescent="0.2">
      <c r="A32" s="248"/>
      <c r="B32" s="249"/>
      <c r="C32" s="249"/>
      <c r="D32" s="249"/>
      <c r="E32" s="249"/>
      <c r="F32" s="249"/>
      <c r="G32" s="249"/>
      <c r="H32" s="249"/>
      <c r="I32" s="249"/>
      <c r="J32" s="249"/>
      <c r="K32" s="249"/>
      <c r="L32" s="249"/>
      <c r="M32" s="249"/>
      <c r="N32" s="250"/>
      <c r="AC32" s="175"/>
    </row>
    <row r="33" spans="1:29" ht="15" customHeight="1" x14ac:dyDescent="0.2">
      <c r="A33" s="66"/>
      <c r="N33" s="64"/>
      <c r="AC33" s="175"/>
    </row>
    <row r="34" spans="1:29" ht="15" customHeight="1" x14ac:dyDescent="0.2">
      <c r="A34" s="251" t="s">
        <v>40</v>
      </c>
      <c r="B34" s="252"/>
      <c r="C34" s="252"/>
      <c r="D34" s="252"/>
      <c r="E34" s="252"/>
      <c r="F34" s="252"/>
      <c r="G34" s="252"/>
      <c r="H34" s="252"/>
      <c r="I34" s="252"/>
      <c r="J34" s="252"/>
      <c r="K34" s="252"/>
      <c r="L34" s="252"/>
      <c r="M34" s="252"/>
      <c r="N34" s="253"/>
      <c r="AC34" s="175"/>
    </row>
    <row r="35" spans="1:29" ht="15" customHeight="1" x14ac:dyDescent="0.2">
      <c r="A35" s="254" t="s">
        <v>41</v>
      </c>
      <c r="B35" s="255"/>
      <c r="C35" s="255"/>
      <c r="D35" s="255"/>
      <c r="E35" s="255"/>
      <c r="F35" s="255"/>
      <c r="G35" s="255"/>
      <c r="H35" s="255"/>
      <c r="I35" s="255"/>
      <c r="J35" s="255"/>
      <c r="K35" s="255"/>
      <c r="L35" s="255"/>
      <c r="M35" s="255"/>
      <c r="N35" s="256"/>
      <c r="AC35" s="175"/>
    </row>
    <row r="36" spans="1:29" ht="15" customHeight="1" x14ac:dyDescent="0.2">
      <c r="A36" s="374" t="s">
        <v>42</v>
      </c>
      <c r="B36" s="375"/>
      <c r="C36" s="375"/>
      <c r="D36" s="375"/>
      <c r="E36" s="375"/>
      <c r="F36" s="375"/>
      <c r="G36" s="375"/>
      <c r="H36" s="375"/>
      <c r="I36" s="375"/>
      <c r="J36" s="375"/>
      <c r="K36" s="375"/>
      <c r="L36" s="375"/>
      <c r="M36" s="375"/>
      <c r="N36" s="376"/>
      <c r="AC36" s="175"/>
    </row>
    <row r="37" spans="1:29" ht="15" customHeight="1" x14ac:dyDescent="0.2">
      <c r="A37" s="374"/>
      <c r="B37" s="375"/>
      <c r="C37" s="375"/>
      <c r="D37" s="375"/>
      <c r="E37" s="375"/>
      <c r="F37" s="375"/>
      <c r="G37" s="375"/>
      <c r="H37" s="375"/>
      <c r="I37" s="375"/>
      <c r="J37" s="375"/>
      <c r="K37" s="375"/>
      <c r="L37" s="375"/>
      <c r="M37" s="375"/>
      <c r="N37" s="376"/>
      <c r="AC37" s="175"/>
    </row>
    <row r="38" spans="1:29" ht="15" customHeight="1" x14ac:dyDescent="0.2">
      <c r="A38" s="374"/>
      <c r="B38" s="375"/>
      <c r="C38" s="375"/>
      <c r="D38" s="375"/>
      <c r="E38" s="375"/>
      <c r="F38" s="375"/>
      <c r="G38" s="375"/>
      <c r="H38" s="375"/>
      <c r="I38" s="375"/>
      <c r="J38" s="375"/>
      <c r="K38" s="375"/>
      <c r="L38" s="375"/>
      <c r="M38" s="375"/>
      <c r="N38" s="376"/>
      <c r="AC38" s="175"/>
    </row>
    <row r="39" spans="1:29" ht="15" customHeight="1" x14ac:dyDescent="0.2">
      <c r="A39" s="377"/>
      <c r="B39" s="378"/>
      <c r="C39" s="378"/>
      <c r="D39" s="378"/>
      <c r="E39" s="378"/>
      <c r="F39" s="378"/>
      <c r="G39" s="378"/>
      <c r="H39" s="378"/>
      <c r="I39" s="378"/>
      <c r="J39" s="378"/>
      <c r="K39" s="378"/>
      <c r="L39" s="378"/>
      <c r="M39" s="378"/>
      <c r="N39" s="379"/>
      <c r="AC39" s="175"/>
    </row>
    <row r="40" spans="1:29" ht="15" customHeight="1" x14ac:dyDescent="0.2">
      <c r="A40" s="380" t="s">
        <v>43</v>
      </c>
      <c r="B40" s="381"/>
      <c r="C40" s="384"/>
      <c r="D40" s="385"/>
      <c r="E40" s="385"/>
      <c r="F40" s="385"/>
      <c r="G40" s="385"/>
      <c r="H40" s="385"/>
      <c r="I40" s="386"/>
      <c r="J40" s="216" t="s">
        <v>44</v>
      </c>
      <c r="K40" s="217"/>
      <c r="L40" s="338"/>
      <c r="M40" s="339"/>
      <c r="N40" s="340"/>
      <c r="AC40" s="175"/>
    </row>
    <row r="41" spans="1:29" ht="15" customHeight="1" x14ac:dyDescent="0.2">
      <c r="A41" s="382"/>
      <c r="B41" s="383"/>
      <c r="C41" s="387"/>
      <c r="D41" s="388"/>
      <c r="E41" s="388"/>
      <c r="F41" s="388"/>
      <c r="G41" s="388"/>
      <c r="H41" s="388"/>
      <c r="I41" s="389"/>
      <c r="J41" s="218"/>
      <c r="K41" s="219"/>
      <c r="L41" s="341"/>
      <c r="M41" s="342"/>
      <c r="N41" s="343"/>
      <c r="AC41" s="175"/>
    </row>
    <row r="42" spans="1:29" ht="15" customHeight="1" x14ac:dyDescent="0.2">
      <c r="A42" s="225" t="s">
        <v>45</v>
      </c>
      <c r="B42" s="226"/>
      <c r="C42" s="226"/>
      <c r="D42" s="226"/>
      <c r="E42" s="226"/>
      <c r="F42" s="226"/>
      <c r="G42" s="226"/>
      <c r="H42" s="226"/>
      <c r="I42" s="226"/>
      <c r="J42" s="226"/>
      <c r="K42" s="226"/>
      <c r="L42" s="226"/>
      <c r="M42" s="226"/>
      <c r="N42" s="227"/>
      <c r="AC42" s="175"/>
    </row>
    <row r="43" spans="1:29" ht="15" customHeight="1" x14ac:dyDescent="0.2">
      <c r="A43" s="228" t="s">
        <v>46</v>
      </c>
      <c r="B43" s="229"/>
      <c r="C43" s="229"/>
      <c r="D43" s="229"/>
      <c r="E43" s="229"/>
      <c r="F43" s="229"/>
      <c r="G43" s="229"/>
      <c r="H43" s="229"/>
      <c r="I43" s="229"/>
      <c r="J43" s="229"/>
      <c r="K43" s="229"/>
      <c r="L43" s="229"/>
      <c r="M43" s="229"/>
      <c r="N43" s="230"/>
      <c r="AC43" s="175"/>
    </row>
    <row r="44" spans="1:29" ht="15" customHeight="1" x14ac:dyDescent="0.2">
      <c r="A44" s="228"/>
      <c r="B44" s="229"/>
      <c r="C44" s="229"/>
      <c r="D44" s="229"/>
      <c r="E44" s="229"/>
      <c r="F44" s="229"/>
      <c r="G44" s="229"/>
      <c r="H44" s="229"/>
      <c r="I44" s="229"/>
      <c r="J44" s="229"/>
      <c r="K44" s="229"/>
      <c r="L44" s="229"/>
      <c r="M44" s="229"/>
      <c r="N44" s="230"/>
      <c r="AC44" s="175"/>
    </row>
    <row r="45" spans="1:29" ht="15" customHeight="1" x14ac:dyDescent="0.2">
      <c r="A45" s="228"/>
      <c r="B45" s="229"/>
      <c r="C45" s="229"/>
      <c r="D45" s="229"/>
      <c r="E45" s="229"/>
      <c r="F45" s="229"/>
      <c r="G45" s="229"/>
      <c r="H45" s="229"/>
      <c r="I45" s="229"/>
      <c r="J45" s="229"/>
      <c r="K45" s="229"/>
      <c r="L45" s="229"/>
      <c r="M45" s="229"/>
      <c r="N45" s="230"/>
      <c r="AC45" s="175"/>
    </row>
    <row r="46" spans="1:29" ht="15" customHeight="1" x14ac:dyDescent="0.2">
      <c r="A46" s="231" t="s">
        <v>43</v>
      </c>
      <c r="B46" s="232"/>
      <c r="C46" s="235"/>
      <c r="D46" s="235"/>
      <c r="E46" s="235"/>
      <c r="F46" s="235"/>
      <c r="G46" s="235"/>
      <c r="H46" s="235"/>
      <c r="I46" s="235"/>
      <c r="J46" s="220" t="s">
        <v>44</v>
      </c>
      <c r="K46" s="220"/>
      <c r="L46" s="237"/>
      <c r="M46" s="238"/>
      <c r="N46" s="239"/>
      <c r="AC46" s="175"/>
    </row>
    <row r="47" spans="1:29" ht="15" customHeight="1" thickBot="1" x14ac:dyDescent="0.25">
      <c r="A47" s="233"/>
      <c r="B47" s="234"/>
      <c r="C47" s="236"/>
      <c r="D47" s="236"/>
      <c r="E47" s="236"/>
      <c r="F47" s="236"/>
      <c r="G47" s="236"/>
      <c r="H47" s="236"/>
      <c r="I47" s="236"/>
      <c r="J47" s="221"/>
      <c r="K47" s="221"/>
      <c r="L47" s="240"/>
      <c r="M47" s="240"/>
      <c r="N47" s="241"/>
      <c r="AC47" s="175"/>
    </row>
    <row r="48" spans="1:29" ht="15" customHeight="1" thickBot="1" x14ac:dyDescent="0.25">
      <c r="A48" s="37"/>
      <c r="B48" s="37"/>
      <c r="C48" s="38"/>
      <c r="D48" s="38"/>
      <c r="E48" s="38"/>
      <c r="F48" s="38"/>
      <c r="G48" s="38"/>
      <c r="H48" s="38"/>
      <c r="I48" s="38"/>
      <c r="J48" s="39"/>
      <c r="K48" s="39"/>
      <c r="L48" s="40"/>
      <c r="M48" s="40"/>
      <c r="N48" s="40"/>
      <c r="AC48" s="175"/>
    </row>
    <row r="49" spans="1:32" ht="15" customHeight="1" thickTop="1" x14ac:dyDescent="0.2">
      <c r="A49" s="327" t="s">
        <v>47</v>
      </c>
      <c r="B49" s="328"/>
      <c r="C49" s="328"/>
      <c r="D49" s="328"/>
      <c r="E49" s="328"/>
      <c r="F49" s="328"/>
      <c r="G49" s="328"/>
      <c r="H49" s="328"/>
      <c r="I49" s="328"/>
      <c r="J49" s="328"/>
      <c r="K49" s="328"/>
      <c r="L49" s="328"/>
      <c r="M49" s="328"/>
      <c r="N49" s="329"/>
      <c r="AB49" s="94" t="s">
        <v>48</v>
      </c>
      <c r="AC49" s="175"/>
    </row>
    <row r="50" spans="1:32" ht="30" customHeight="1" x14ac:dyDescent="0.2">
      <c r="A50" s="330" t="s">
        <v>49</v>
      </c>
      <c r="B50" s="288"/>
      <c r="C50" s="289"/>
      <c r="D50" s="290"/>
      <c r="E50" s="290"/>
      <c r="F50" s="290"/>
      <c r="G50" s="290"/>
      <c r="H50" s="290"/>
      <c r="I50" s="290"/>
      <c r="J50" s="290"/>
      <c r="K50" s="290"/>
      <c r="L50" s="290"/>
      <c r="M50" s="290"/>
      <c r="N50" s="331"/>
      <c r="AB50" s="94">
        <f>G57/1440</f>
        <v>0</v>
      </c>
      <c r="AC50" s="175"/>
      <c r="AD50" s="94">
        <f>L57/60</f>
        <v>0</v>
      </c>
      <c r="AE50" s="94">
        <f>M57/60</f>
        <v>0</v>
      </c>
      <c r="AF50" s="94">
        <f>N57/60</f>
        <v>0</v>
      </c>
    </row>
    <row r="51" spans="1:32" ht="30" customHeight="1" x14ac:dyDescent="0.2">
      <c r="A51" s="330" t="s">
        <v>50</v>
      </c>
      <c r="B51" s="288"/>
      <c r="C51" s="289"/>
      <c r="D51" s="290"/>
      <c r="E51" s="290"/>
      <c r="F51" s="290"/>
      <c r="G51" s="290"/>
      <c r="H51" s="290"/>
      <c r="I51" s="290"/>
      <c r="J51" s="290"/>
      <c r="K51" s="290"/>
      <c r="L51" s="290"/>
      <c r="M51" s="290"/>
      <c r="N51" s="331"/>
      <c r="AB51" s="94" t="s">
        <v>51</v>
      </c>
      <c r="AC51" s="175"/>
    </row>
    <row r="52" spans="1:32" ht="30" customHeight="1" x14ac:dyDescent="0.2">
      <c r="A52" s="330" t="s">
        <v>52</v>
      </c>
      <c r="B52" s="288"/>
      <c r="C52" s="289"/>
      <c r="D52" s="290"/>
      <c r="E52" s="290"/>
      <c r="F52" s="290"/>
      <c r="G52" s="290"/>
      <c r="H52" s="290"/>
      <c r="I52" s="290"/>
      <c r="J52" s="290"/>
      <c r="K52" s="290"/>
      <c r="L52" s="290"/>
      <c r="M52" s="290"/>
      <c r="N52" s="331"/>
      <c r="AB52" s="94">
        <f>I57/1440/60</f>
        <v>0</v>
      </c>
      <c r="AC52" s="175"/>
    </row>
    <row r="53" spans="1:32" ht="15" customHeight="1" x14ac:dyDescent="0.2">
      <c r="A53" s="332" t="s">
        <v>53</v>
      </c>
      <c r="B53" s="297"/>
      <c r="C53" s="298" t="s">
        <v>54</v>
      </c>
      <c r="D53" s="299"/>
      <c r="E53" s="299"/>
      <c r="F53" s="299"/>
      <c r="G53" s="299"/>
      <c r="H53" s="299"/>
      <c r="I53" s="299"/>
      <c r="J53" s="299"/>
      <c r="K53" s="299"/>
      <c r="L53" s="299"/>
      <c r="M53" s="333"/>
      <c r="N53" s="45"/>
      <c r="AC53" s="175"/>
    </row>
    <row r="54" spans="1:32" ht="15" customHeight="1" x14ac:dyDescent="0.2">
      <c r="A54" s="330" t="s">
        <v>55</v>
      </c>
      <c r="B54" s="288"/>
      <c r="C54" s="334" t="s">
        <v>54</v>
      </c>
      <c r="D54" s="335"/>
      <c r="E54" s="335"/>
      <c r="F54" s="335"/>
      <c r="G54" s="335"/>
      <c r="H54" s="335"/>
      <c r="I54" s="335"/>
      <c r="J54" s="335"/>
      <c r="K54" s="335"/>
      <c r="L54" s="335"/>
      <c r="M54" s="335"/>
      <c r="N54" s="46"/>
      <c r="AB54" s="94" t="s">
        <v>56</v>
      </c>
      <c r="AC54" s="175"/>
    </row>
    <row r="55" spans="1:32" ht="15" customHeight="1" x14ac:dyDescent="0.2">
      <c r="A55" s="47"/>
      <c r="B55" s="48"/>
      <c r="C55" s="48"/>
      <c r="D55" s="48"/>
      <c r="E55" s="48"/>
      <c r="F55" s="48"/>
      <c r="G55" s="48"/>
      <c r="H55" s="48"/>
      <c r="I55" s="49"/>
      <c r="J55" s="50"/>
      <c r="K55" s="50"/>
      <c r="L55" s="51"/>
      <c r="M55" s="51"/>
      <c r="N55" s="52"/>
      <c r="AB55" s="94">
        <f>IF(C58="Select",6,IF(C58="Pre-difficulty Level 1 (Less Difficult)",0,IF(C58="Difficulty Level 1 (Less Difficult)",1,IF(C58="Difficulty Level 2 (Less Difficult)",2,IF(C58="Difficulty Level 3 (Less Difficult)",3,IF(C58="Difficulty Level 4 (Standard)",4,IF(C58="Difficulty Level 5+ (More Difficult)",5,"")))))))</f>
        <v>6</v>
      </c>
      <c r="AC55" s="175">
        <f>IF(AF55&lt;6,AF55,IF(AE55&lt;6,AE55,IF(AD55&lt;6,AD55,6)))</f>
        <v>6</v>
      </c>
      <c r="AD55" s="94">
        <f>IF(L58="",6,IF(L58="Pre",0,IF(L58=1,1,IF(L58=2,2,IF(L58=3,3,IF(L58=4,4,IF(L58="5+",5,"")))))))</f>
        <v>6</v>
      </c>
      <c r="AE55" s="94">
        <f>IF(M58="",6,IF(M58="Pre",0,IF(M58=1,1,IF(M58=2,2,IF(M58=3,3,IF(M58=4,4,IF(M58="5+",5,"")))))))</f>
        <v>6</v>
      </c>
      <c r="AF55" s="94">
        <f>IF(N58="",6,IF(N58="Pre",0,IF(N58=1,1,IF(N58=2,2,IF(N58=3,3,IF(N58=4,4,IF(N58="5+",5,"")))))))</f>
        <v>6</v>
      </c>
    </row>
    <row r="56" spans="1:32" ht="15" customHeight="1" x14ac:dyDescent="0.2">
      <c r="A56" s="336" t="s">
        <v>57</v>
      </c>
      <c r="B56" s="337"/>
      <c r="C56" s="337"/>
      <c r="D56" s="337"/>
      <c r="E56" s="337"/>
      <c r="F56" s="337"/>
      <c r="G56" s="337"/>
      <c r="H56" s="337"/>
      <c r="I56" s="337"/>
      <c r="J56" s="302" t="s">
        <v>11</v>
      </c>
      <c r="K56" s="302"/>
      <c r="L56" s="85" t="s">
        <v>27</v>
      </c>
      <c r="M56" s="85" t="s">
        <v>28</v>
      </c>
      <c r="N56" s="86" t="s">
        <v>29</v>
      </c>
      <c r="AB56" s="94" t="s">
        <v>58</v>
      </c>
      <c r="AC56" s="175"/>
    </row>
    <row r="57" spans="1:32" ht="15" customHeight="1" x14ac:dyDescent="0.2">
      <c r="A57" s="319" t="s">
        <v>59</v>
      </c>
      <c r="B57" s="283"/>
      <c r="C57" s="11"/>
      <c r="D57" s="11"/>
      <c r="E57" s="11"/>
      <c r="F57" s="12" t="s">
        <v>60</v>
      </c>
      <c r="G57" s="22"/>
      <c r="H57" s="13" t="s">
        <v>61</v>
      </c>
      <c r="I57" s="23"/>
      <c r="J57" s="26"/>
      <c r="K57" s="83"/>
      <c r="L57" s="183"/>
      <c r="M57" s="184"/>
      <c r="N57" s="185"/>
      <c r="AB57" s="94">
        <f>SUM(AB63+I61+I62)</f>
        <v>0</v>
      </c>
      <c r="AC57" s="175">
        <f>SUM(K60:K62)</f>
        <v>0</v>
      </c>
      <c r="AD57" s="94">
        <f>SUM(L60:L62)</f>
        <v>0</v>
      </c>
      <c r="AE57" s="94">
        <f>SUM(M60:M62)</f>
        <v>0</v>
      </c>
      <c r="AF57" s="94">
        <f>SUM(N60:N62)</f>
        <v>0</v>
      </c>
    </row>
    <row r="58" spans="1:32" ht="15" customHeight="1" x14ac:dyDescent="0.2">
      <c r="A58" s="319" t="s">
        <v>62</v>
      </c>
      <c r="B58" s="320"/>
      <c r="C58" s="321" t="s">
        <v>54</v>
      </c>
      <c r="D58" s="322"/>
      <c r="E58" s="322"/>
      <c r="F58" s="322"/>
      <c r="G58" s="322"/>
      <c r="H58" s="322"/>
      <c r="I58" s="323"/>
      <c r="J58" s="26"/>
      <c r="K58" s="171" t="str">
        <f>IF(AC55=6,"",IF(AB55=AC55,"",IF(AC55=5,"5+",IF(AC55=4,AC55,IF(AC55=3,AC55,IF(AC55=2,AC55,IF(AC55=1,AC55,IF(AC55=0,"Pre",""))))))))</f>
        <v/>
      </c>
      <c r="L58" s="90"/>
      <c r="M58" s="91"/>
      <c r="N58" s="92"/>
      <c r="AB58" s="94" t="s">
        <v>63</v>
      </c>
      <c r="AC58" s="175"/>
    </row>
    <row r="59" spans="1:32" ht="60" customHeight="1" x14ac:dyDescent="0.2">
      <c r="A59" s="324" t="s">
        <v>64</v>
      </c>
      <c r="B59" s="325"/>
      <c r="C59" s="211"/>
      <c r="D59" s="212"/>
      <c r="E59" s="212"/>
      <c r="F59" s="212"/>
      <c r="G59" s="212"/>
      <c r="H59" s="212"/>
      <c r="I59" s="213"/>
      <c r="J59" s="27"/>
      <c r="K59" s="84"/>
      <c r="L59" s="16"/>
      <c r="M59" s="14"/>
      <c r="N59" s="53"/>
      <c r="P59" s="2" t="s">
        <v>65</v>
      </c>
      <c r="AB59" s="94" t="str">
        <f>IF(I60="","",IF(I61="","",IF(I62="","",IF(AB57&gt;-1,AB57,""))))</f>
        <v/>
      </c>
      <c r="AC59" s="175" t="str">
        <f>IF(K60="","",IF(K61="","",IF(K62="","",IF(AC57&gt;-1,AC57,""))))</f>
        <v/>
      </c>
      <c r="AD59" s="94" t="str">
        <f>IF(L60="","",IF(L61="","",IF(L62="","",IF(AD57&gt;-1,AD57,""))))</f>
        <v/>
      </c>
      <c r="AE59" s="94" t="str">
        <f>IF(M60="","",IF(M61="","",IF(M62="","",IF(AE57&gt;-1,AE57,""))))</f>
        <v/>
      </c>
      <c r="AF59" s="94" t="str">
        <f>IF(N60="","",IF(N61="","",IF(N62="","",IF(AF57&gt;-1,AF57,""))))</f>
        <v/>
      </c>
    </row>
    <row r="60" spans="1:32" ht="85" customHeight="1" x14ac:dyDescent="0.2">
      <c r="A60" s="326" t="str">
        <f>IF(C58="Select",Pulldown!D5,IF(C58="Pre-difficulty Level 1 (Less Difficult)",Pulldown!D2,IF(C58="Difficulty Level 1 (Less Difficult)",Pulldown!D3,IF(C58="Difficulty Level 2 (Less Difficult)",Pulldown!D4,Pulldown!D5))))</f>
        <v xml:space="preserve">Grid 1: Technical control - Technique </v>
      </c>
      <c r="B60" s="281"/>
      <c r="C60" s="305"/>
      <c r="D60" s="306"/>
      <c r="E60" s="306"/>
      <c r="F60" s="306"/>
      <c r="G60" s="306"/>
      <c r="H60" s="307"/>
      <c r="I60" s="24"/>
      <c r="J60" s="28" t="s">
        <v>66</v>
      </c>
      <c r="K60" s="151" t="str">
        <f>IF(AND(AC55=6,I60=AB63),"",IF(AB55&lt;&gt;AC55,AC63,IF(I60=AC63,"",AC63)))</f>
        <v/>
      </c>
      <c r="L60" s="152"/>
      <c r="M60" s="153"/>
      <c r="N60" s="154"/>
      <c r="P60" s="257"/>
      <c r="Q60" s="258"/>
      <c r="R60" s="258"/>
      <c r="S60" s="259"/>
      <c r="AB60" s="94" t="s">
        <v>67</v>
      </c>
      <c r="AC60" s="175"/>
    </row>
    <row r="61" spans="1:32" ht="85" customHeight="1" x14ac:dyDescent="0.2">
      <c r="A61" s="303" t="s">
        <v>68</v>
      </c>
      <c r="B61" s="304"/>
      <c r="C61" s="305"/>
      <c r="D61" s="306"/>
      <c r="E61" s="306"/>
      <c r="F61" s="306"/>
      <c r="G61" s="306"/>
      <c r="H61" s="307"/>
      <c r="I61" s="24"/>
      <c r="J61" s="29" t="s">
        <v>66</v>
      </c>
      <c r="K61" s="151" t="str">
        <f>IF(AC55=6,"",IF(AB55=AC55,"",I61))</f>
        <v/>
      </c>
      <c r="L61" s="152"/>
      <c r="M61" s="153"/>
      <c r="N61" s="154"/>
      <c r="P61" s="260"/>
      <c r="Q61" s="261"/>
      <c r="R61" s="261"/>
      <c r="S61" s="262"/>
      <c r="T61" s="5"/>
      <c r="AB61" s="94" t="str">
        <f>IF(AB59="","",IF(AB55=6,"",IF(AB59=0,0,IF(AB55&lt;4,VLOOKUP(AB59,'Levels Grid'!A:D,1,0),IF(AB55=4,VLOOKUP(AB59,'Levels Grid'!A:D,3,0),IF(AB55=5,VLOOKUP(AB59,'Levels Grid'!A:D,4,0),))))))</f>
        <v/>
      </c>
      <c r="AC61" s="175" t="str">
        <f>IF(AC59="","",IF(AC55=6,"",IF(AC59=0,0,IF(AC55&lt;4,VLOOKUP(AC59,'Levels Grid'!A:D,1,0),IF(AC55=4,VLOOKUP(AC59,'Levels Grid'!A:D,3,0),IF(AC55=5,VLOOKUP(AC59,'Levels Grid'!A:D,4,0),))))))</f>
        <v/>
      </c>
      <c r="AD61" s="94" t="str">
        <f>IF(AD59="","",IF(AD55=6,"",IF(AD59=0,0,IF(AD55&lt;4,VLOOKUP(AD59,'Levels Grid'!A:D,1,0),IF(AD55=4,VLOOKUP(AD59,'Levels Grid'!A:D,3,0),IF(AD55=5,VLOOKUP(AD59,'Levels Grid'!A:D,4,0),))))))</f>
        <v/>
      </c>
      <c r="AE61" s="94" t="str">
        <f>IF(AE59="","",IF(AE55=6,"",IF(AE59=0,0,IF(AE55&lt;4,VLOOKUP(AE59,'Levels Grid'!A:D,1,0),IF(AE55=4,VLOOKUP(AE59,'Levels Grid'!A:D,3,0),IF(AE55=5,VLOOKUP(AE59,'Levels Grid'!A:D,4,0),))))))</f>
        <v/>
      </c>
      <c r="AF61" s="94" t="str">
        <f>IF(AF59="","",IF(AF55=6,"",IF(AF59=0,0,IF(AF55&lt;4,VLOOKUP(AF59,'Levels Grid'!A:D,1,0),IF(AF55=4,VLOOKUP(AF59,'Levels Grid'!A:D,3,0),IF(AF55=5,VLOOKUP(AF59,'Levels Grid'!A:D,4,0),))))))</f>
        <v/>
      </c>
    </row>
    <row r="62" spans="1:32" ht="85" customHeight="1" x14ac:dyDescent="0.2">
      <c r="A62" s="303" t="s">
        <v>69</v>
      </c>
      <c r="B62" s="304"/>
      <c r="C62" s="305"/>
      <c r="D62" s="306"/>
      <c r="E62" s="306"/>
      <c r="F62" s="306"/>
      <c r="G62" s="306"/>
      <c r="H62" s="307"/>
      <c r="I62" s="24"/>
      <c r="J62" s="29" t="s">
        <v>66</v>
      </c>
      <c r="K62" s="151" t="str">
        <f>IF(AC55=6,"",IF(AB55=AC55,"",I62))</f>
        <v/>
      </c>
      <c r="L62" s="152"/>
      <c r="M62" s="153"/>
      <c r="N62" s="154"/>
      <c r="P62" s="260"/>
      <c r="Q62" s="261"/>
      <c r="R62" s="261"/>
      <c r="S62" s="262"/>
      <c r="AA62" s="175"/>
      <c r="AB62" s="175" t="s">
        <v>70</v>
      </c>
      <c r="AC62" s="175" t="s">
        <v>70</v>
      </c>
      <c r="AD62" s="179" t="str">
        <f>IF(AC61&lt;&gt;"",AC61,IF(AC80&lt;&gt;"",AB61,AC61))</f>
        <v/>
      </c>
      <c r="AE62" s="94" t="s">
        <v>71</v>
      </c>
    </row>
    <row r="63" spans="1:32" ht="15" customHeight="1" x14ac:dyDescent="0.2">
      <c r="A63" s="308" t="s">
        <v>72</v>
      </c>
      <c r="B63" s="309"/>
      <c r="C63" s="309"/>
      <c r="D63" s="309"/>
      <c r="E63" s="309"/>
      <c r="F63" s="309"/>
      <c r="G63" s="309"/>
      <c r="H63" s="310"/>
      <c r="I63" s="149" t="str">
        <f>AB59</f>
        <v/>
      </c>
      <c r="J63" s="29" t="s">
        <v>73</v>
      </c>
      <c r="K63" s="155" t="str">
        <f>AC59</f>
        <v/>
      </c>
      <c r="L63" s="156" t="str">
        <f>AD59</f>
        <v/>
      </c>
      <c r="M63" s="157" t="str">
        <f>AE59</f>
        <v/>
      </c>
      <c r="N63" s="158" t="str">
        <f>AF59</f>
        <v/>
      </c>
      <c r="P63" s="260"/>
      <c r="Q63" s="261"/>
      <c r="R63" s="261"/>
      <c r="S63" s="262"/>
      <c r="AA63" s="175"/>
      <c r="AB63" s="175">
        <f>IF(AB55=6,I60,IF(AB55&gt;2,I60,IF(AB55=2,AB64,IF(AB55=1,AB65,IF(AB55=0,AB66,"")))))</f>
        <v>0</v>
      </c>
      <c r="AC63" s="175">
        <f>IF(AC55=6,AB63,IF(AC55&gt;AB55,AB63,IF(AC55&gt;2,AB66,IF(AC55=2,AC64,IF(AC55=1,AC65,IF(AC55=0,AC66,""))))))</f>
        <v>0</v>
      </c>
    </row>
    <row r="64" spans="1:32" ht="30" customHeight="1" x14ac:dyDescent="0.2">
      <c r="A64" s="311" t="s">
        <v>74</v>
      </c>
      <c r="B64" s="312"/>
      <c r="C64" s="312"/>
      <c r="D64" s="312"/>
      <c r="E64" s="312"/>
      <c r="F64" s="312"/>
      <c r="G64" s="312"/>
      <c r="H64" s="313"/>
      <c r="I64" s="150" t="str">
        <f>AB61</f>
        <v/>
      </c>
      <c r="J64" s="29" t="s">
        <v>75</v>
      </c>
      <c r="K64" s="159" t="str">
        <f>AC61</f>
        <v/>
      </c>
      <c r="L64" s="160" t="str">
        <f>AD61</f>
        <v/>
      </c>
      <c r="M64" s="161" t="str">
        <f>AE61</f>
        <v/>
      </c>
      <c r="N64" s="162" t="str">
        <f>AF61</f>
        <v/>
      </c>
      <c r="P64" s="260"/>
      <c r="Q64" s="261"/>
      <c r="R64" s="261"/>
      <c r="S64" s="262"/>
      <c r="AA64" s="175" t="s">
        <v>76</v>
      </c>
      <c r="AB64" s="175">
        <f>IF(AND(AB55=2,I60&gt;5),6,I60)</f>
        <v>0</v>
      </c>
      <c r="AC64" s="175">
        <f>IF(AND(AC55=2,I60&gt;5),6,I60)</f>
        <v>0</v>
      </c>
    </row>
    <row r="65" spans="1:32" ht="15" customHeight="1" x14ac:dyDescent="0.2">
      <c r="A65" s="54" t="s">
        <v>77</v>
      </c>
      <c r="B65" s="55"/>
      <c r="C65" s="56"/>
      <c r="D65" s="56"/>
      <c r="E65" s="56"/>
      <c r="F65" s="56"/>
      <c r="G65" s="57" t="s">
        <v>78</v>
      </c>
      <c r="H65" s="58"/>
      <c r="I65" s="58"/>
      <c r="J65" s="58"/>
      <c r="K65" s="58"/>
      <c r="L65" s="58"/>
      <c r="M65" s="58"/>
      <c r="N65" s="59"/>
      <c r="P65" s="260"/>
      <c r="Q65" s="261"/>
      <c r="R65" s="261"/>
      <c r="S65" s="262"/>
      <c r="AA65" s="175" t="s">
        <v>79</v>
      </c>
      <c r="AB65" s="175">
        <f>IF(AND(AB55=1,I60&gt;3),4,I60)</f>
        <v>0</v>
      </c>
      <c r="AC65" s="175">
        <f>IF(AND(AC55=1,I60&gt;3),4,I60)</f>
        <v>0</v>
      </c>
    </row>
    <row r="66" spans="1:32" ht="165" customHeight="1" thickBot="1" x14ac:dyDescent="0.25">
      <c r="A66" s="314"/>
      <c r="B66" s="315"/>
      <c r="C66" s="315"/>
      <c r="D66" s="315"/>
      <c r="E66" s="315"/>
      <c r="F66" s="316"/>
      <c r="G66" s="317"/>
      <c r="H66" s="315"/>
      <c r="I66" s="315"/>
      <c r="J66" s="315"/>
      <c r="K66" s="315"/>
      <c r="L66" s="315"/>
      <c r="M66" s="315"/>
      <c r="N66" s="318"/>
      <c r="P66" s="263"/>
      <c r="Q66" s="264"/>
      <c r="R66" s="264"/>
      <c r="S66" s="265"/>
      <c r="AA66" s="175" t="s">
        <v>80</v>
      </c>
      <c r="AB66" s="175">
        <f>IF(AND(AB55=0,I60&gt;1),2,I60)</f>
        <v>0</v>
      </c>
      <c r="AC66" s="175">
        <f>IF(AND(AC55=0,I60&gt;1),2,I60)</f>
        <v>0</v>
      </c>
    </row>
    <row r="67" spans="1:32" ht="15" customHeight="1" thickTop="1" thickBot="1" x14ac:dyDescent="0.25">
      <c r="A67" s="187"/>
      <c r="B67" s="187"/>
      <c r="C67" s="187"/>
      <c r="D67" s="187"/>
      <c r="E67" s="187"/>
      <c r="F67" s="187"/>
      <c r="G67" s="187"/>
      <c r="H67" s="187"/>
      <c r="I67" s="187"/>
      <c r="J67" s="187"/>
      <c r="K67" s="187"/>
      <c r="L67" s="187"/>
      <c r="M67" s="187"/>
      <c r="N67" s="187"/>
      <c r="P67" s="30"/>
      <c r="Q67" s="30"/>
      <c r="R67" s="30"/>
      <c r="S67" s="30"/>
      <c r="AA67" s="175"/>
      <c r="AB67" s="175"/>
      <c r="AC67" s="175"/>
    </row>
    <row r="68" spans="1:32" ht="15" customHeight="1" x14ac:dyDescent="0.2">
      <c r="A68" s="284" t="s">
        <v>81</v>
      </c>
      <c r="B68" s="285"/>
      <c r="C68" s="285"/>
      <c r="D68" s="285"/>
      <c r="E68" s="285"/>
      <c r="F68" s="285"/>
      <c r="G68" s="285"/>
      <c r="H68" s="285"/>
      <c r="I68" s="285"/>
      <c r="J68" s="285"/>
      <c r="K68" s="285"/>
      <c r="L68" s="285"/>
      <c r="M68" s="285"/>
      <c r="N68" s="286"/>
      <c r="AB68" s="94" t="s">
        <v>48</v>
      </c>
      <c r="AC68" s="175"/>
    </row>
    <row r="69" spans="1:32" ht="30" customHeight="1" x14ac:dyDescent="0.2">
      <c r="A69" s="287" t="s">
        <v>49</v>
      </c>
      <c r="B69" s="288"/>
      <c r="C69" s="289"/>
      <c r="D69" s="290"/>
      <c r="E69" s="290"/>
      <c r="F69" s="290"/>
      <c r="G69" s="290"/>
      <c r="H69" s="290"/>
      <c r="I69" s="290"/>
      <c r="J69" s="290"/>
      <c r="K69" s="290"/>
      <c r="L69" s="290"/>
      <c r="M69" s="290"/>
      <c r="N69" s="291"/>
      <c r="AB69" s="94">
        <f>G76/1440</f>
        <v>0</v>
      </c>
      <c r="AC69" s="175"/>
      <c r="AD69" s="94">
        <f>L76/60</f>
        <v>0</v>
      </c>
      <c r="AE69" s="94">
        <f>M76/60</f>
        <v>0</v>
      </c>
      <c r="AF69" s="94">
        <f>N76/60</f>
        <v>0</v>
      </c>
    </row>
    <row r="70" spans="1:32" ht="30" customHeight="1" x14ac:dyDescent="0.2">
      <c r="A70" s="287" t="s">
        <v>50</v>
      </c>
      <c r="B70" s="288"/>
      <c r="C70" s="290"/>
      <c r="D70" s="290"/>
      <c r="E70" s="290"/>
      <c r="F70" s="290"/>
      <c r="G70" s="290"/>
      <c r="H70" s="290"/>
      <c r="I70" s="290"/>
      <c r="J70" s="290"/>
      <c r="K70" s="290"/>
      <c r="L70" s="290"/>
      <c r="M70" s="290"/>
      <c r="N70" s="291"/>
      <c r="AB70" s="94" t="s">
        <v>51</v>
      </c>
      <c r="AC70" s="175"/>
    </row>
    <row r="71" spans="1:32" ht="30" customHeight="1" x14ac:dyDescent="0.2">
      <c r="A71" s="287" t="s">
        <v>52</v>
      </c>
      <c r="B71" s="288"/>
      <c r="C71" s="289"/>
      <c r="D71" s="290"/>
      <c r="E71" s="292"/>
      <c r="F71" s="15" t="s">
        <v>82</v>
      </c>
      <c r="G71" s="293"/>
      <c r="H71" s="294"/>
      <c r="I71" s="294"/>
      <c r="J71" s="294"/>
      <c r="K71" s="294"/>
      <c r="L71" s="294"/>
      <c r="M71" s="294"/>
      <c r="N71" s="295"/>
      <c r="AB71" s="94">
        <f>I76/1440/60</f>
        <v>0</v>
      </c>
      <c r="AC71" s="175"/>
    </row>
    <row r="72" spans="1:32" ht="15" customHeight="1" x14ac:dyDescent="0.2">
      <c r="A72" s="296" t="s">
        <v>53</v>
      </c>
      <c r="B72" s="297"/>
      <c r="C72" s="298" t="s">
        <v>54</v>
      </c>
      <c r="D72" s="299"/>
      <c r="E72" s="299"/>
      <c r="F72" s="299"/>
      <c r="G72" s="299"/>
      <c r="H72" s="299"/>
      <c r="I72" s="299"/>
      <c r="J72" s="299"/>
      <c r="K72" s="299"/>
      <c r="L72" s="299"/>
      <c r="M72" s="299"/>
      <c r="N72" s="72"/>
      <c r="AC72" s="175"/>
    </row>
    <row r="73" spans="1:32" ht="15" customHeight="1" x14ac:dyDescent="0.2">
      <c r="A73" s="287" t="s">
        <v>55</v>
      </c>
      <c r="B73" s="288"/>
      <c r="C73" s="298" t="s">
        <v>54</v>
      </c>
      <c r="D73" s="299"/>
      <c r="E73" s="299"/>
      <c r="F73" s="299"/>
      <c r="G73" s="299"/>
      <c r="H73" s="299"/>
      <c r="I73" s="299"/>
      <c r="J73" s="299"/>
      <c r="K73" s="299"/>
      <c r="L73" s="299"/>
      <c r="M73" s="299"/>
      <c r="N73" s="73"/>
      <c r="AB73" s="94" t="s">
        <v>56</v>
      </c>
      <c r="AC73" s="175"/>
    </row>
    <row r="74" spans="1:32" ht="15" customHeight="1" x14ac:dyDescent="0.2">
      <c r="A74" s="66"/>
      <c r="I74" s="74"/>
      <c r="J74" s="74"/>
      <c r="K74" s="74"/>
      <c r="L74" s="74"/>
      <c r="M74" s="74"/>
      <c r="N74" s="75"/>
      <c r="AB74" s="94">
        <f>IF(C77="Select",6,IF(C77="Pre-difficulty Level 1 (Less Difficult)",0,IF(C77="Difficulty Level 1 (Less Difficult)",1,IF(C77="Difficulty Level 2 (Less Difficult)",2,IF(C77="Difficulty Level 3 (Less Difficult)",3,IF(C77="Difficulty Level 4 (Standard)",4,IF(C77="Difficulty Level 5+ (More Difficult)",5,"")))))))</f>
        <v>6</v>
      </c>
      <c r="AC74" s="175">
        <f>IF(AF74&lt;6,AF74,IF(AE74&lt;6,AE74,IF(AD74&lt;6,AD74,6)))</f>
        <v>6</v>
      </c>
      <c r="AD74" s="94">
        <f>IF(L77="",6,IF(L77="Pre",0,IF(L77=1,1,IF(L77=2,2,IF(L77=3,3,IF(L77=4,4,IF(L77="5+",5,"")))))))</f>
        <v>6</v>
      </c>
      <c r="AE74" s="94">
        <f>IF(M77="",6,IF(M77="Pre",0,IF(M77=1,1,IF(M77=2,2,IF(M77=3,3,IF(M77=4,4,IF(M77="5+",5,"")))))))</f>
        <v>6</v>
      </c>
      <c r="AF74" s="94">
        <f>IF(N77="",6,IF(N77="Pre",0,IF(N77=1,1,IF(N77=2,2,IF(N77=3,3,IF(N77=4,4,IF(N77="5+",5,"")))))))</f>
        <v>6</v>
      </c>
    </row>
    <row r="75" spans="1:32" ht="15" customHeight="1" x14ac:dyDescent="0.2">
      <c r="A75" s="300" t="s">
        <v>57</v>
      </c>
      <c r="B75" s="301"/>
      <c r="C75" s="301"/>
      <c r="D75" s="301"/>
      <c r="E75" s="301"/>
      <c r="F75" s="301"/>
      <c r="G75" s="301"/>
      <c r="H75" s="301"/>
      <c r="I75" s="301"/>
      <c r="J75" s="302" t="s">
        <v>11</v>
      </c>
      <c r="K75" s="302"/>
      <c r="L75" s="87" t="s">
        <v>27</v>
      </c>
      <c r="M75" s="87" t="s">
        <v>28</v>
      </c>
      <c r="N75" s="88" t="s">
        <v>29</v>
      </c>
      <c r="AB75" s="94" t="s">
        <v>58</v>
      </c>
      <c r="AC75" s="175"/>
    </row>
    <row r="76" spans="1:32" ht="15" customHeight="1" x14ac:dyDescent="0.2">
      <c r="A76" s="282" t="s">
        <v>59</v>
      </c>
      <c r="B76" s="283"/>
      <c r="C76" s="11"/>
      <c r="D76" s="11"/>
      <c r="E76" s="11"/>
      <c r="F76" s="12" t="s">
        <v>60</v>
      </c>
      <c r="G76" s="22"/>
      <c r="H76" s="13" t="s">
        <v>61</v>
      </c>
      <c r="I76" s="23"/>
      <c r="J76" s="76"/>
      <c r="K76" s="76"/>
      <c r="L76" s="183"/>
      <c r="M76" s="184"/>
      <c r="N76" s="186"/>
      <c r="AB76" s="94">
        <f>SUM(AB86+I80+I81)</f>
        <v>0</v>
      </c>
      <c r="AC76" s="175">
        <f>SUM(K79:K81)</f>
        <v>0</v>
      </c>
      <c r="AD76" s="94">
        <f>SUM(L79:L81)</f>
        <v>0</v>
      </c>
      <c r="AE76" s="94">
        <f>SUM(M79:M81)</f>
        <v>0</v>
      </c>
      <c r="AF76" s="94">
        <f>SUM(N79:N81)</f>
        <v>0</v>
      </c>
    </row>
    <row r="77" spans="1:32" ht="15" customHeight="1" x14ac:dyDescent="0.2">
      <c r="A77" s="206" t="s">
        <v>62</v>
      </c>
      <c r="B77" s="207"/>
      <c r="C77" s="208" t="s">
        <v>54</v>
      </c>
      <c r="D77" s="208"/>
      <c r="E77" s="208"/>
      <c r="F77" s="208"/>
      <c r="G77" s="208"/>
      <c r="H77" s="208"/>
      <c r="I77" s="208"/>
      <c r="J77" s="76"/>
      <c r="K77" s="171" t="str">
        <f>IF(AC74=6,"",IF(AB74=AC74,"",IF(AC74=5,"5+",IF(AC74=4,AC74,IF(AC74=3,AC74,IF(AC74=2,AC74,IF(AC74=1,AC74,IF(AC74=0,"Pre",""))))))))</f>
        <v/>
      </c>
      <c r="L77" s="90"/>
      <c r="M77" s="91"/>
      <c r="N77" s="93"/>
      <c r="AB77" s="94" t="s">
        <v>63</v>
      </c>
      <c r="AC77" s="175"/>
    </row>
    <row r="78" spans="1:32" ht="60" customHeight="1" x14ac:dyDescent="0.2">
      <c r="A78" s="209" t="s">
        <v>64</v>
      </c>
      <c r="B78" s="210"/>
      <c r="C78" s="211"/>
      <c r="D78" s="212"/>
      <c r="E78" s="212"/>
      <c r="F78" s="212"/>
      <c r="G78" s="212"/>
      <c r="H78" s="212"/>
      <c r="I78" s="213"/>
      <c r="J78" s="76"/>
      <c r="K78" s="76"/>
      <c r="L78" s="16"/>
      <c r="M78" s="16"/>
      <c r="N78" s="77"/>
      <c r="P78" s="2" t="s">
        <v>65</v>
      </c>
      <c r="AB78" s="94" t="str">
        <f>IF(I79="","",IF(I80="","",IF(I81="","",IF(AB76&gt;-1,AB76,""))))</f>
        <v/>
      </c>
      <c r="AC78" s="175" t="str">
        <f>IF(K79="","",IF(K80="","",IF(K81="","",IF(AC76&gt;-1,AC76,""))))</f>
        <v/>
      </c>
      <c r="AD78" s="94" t="str">
        <f>IF(L79="","",IF(L80="","",IF(L81="","",IF(AD76&gt;-1,AD76,""))))</f>
        <v/>
      </c>
      <c r="AE78" s="94" t="str">
        <f>IF(M79="","",IF(M80="","",IF(M81="","",IF(AE76&gt;-1,AE76,""))))</f>
        <v/>
      </c>
      <c r="AF78" s="94" t="str">
        <f>IF(N79="","",IF(N80="","",IF(N81="","",IF(AF76&gt;-1,AF76,""))))</f>
        <v/>
      </c>
    </row>
    <row r="79" spans="1:32" ht="85" customHeight="1" x14ac:dyDescent="0.2">
      <c r="A79" s="280" t="str">
        <f>IF(C77="Select",Pulldown!D5,IF(C77="Pre-difficulty Level 1 (Less Difficult)",Pulldown!D2,IF(C77="Difficulty Level 1 (Less Difficult)",Pulldown!D3,IF(C77="Difficulty Level 2 (Less Difficult)",Pulldown!D4,Pulldown!D5))))</f>
        <v xml:space="preserve">Grid 1: Technical control - Technique </v>
      </c>
      <c r="B79" s="281"/>
      <c r="C79" s="211"/>
      <c r="D79" s="212"/>
      <c r="E79" s="212"/>
      <c r="F79" s="212"/>
      <c r="G79" s="212"/>
      <c r="H79" s="213"/>
      <c r="I79" s="25"/>
      <c r="J79" s="28" t="s">
        <v>66</v>
      </c>
      <c r="K79" s="151" t="str">
        <f>IF(AND(AC74=6,I79=AB86),"",IF(AB74&lt;&gt;AC74,AC86,IF(I79=AC86,"",AC86)))</f>
        <v/>
      </c>
      <c r="L79" s="163"/>
      <c r="M79" s="164"/>
      <c r="N79" s="165"/>
      <c r="P79" s="257"/>
      <c r="Q79" s="258"/>
      <c r="R79" s="258"/>
      <c r="S79" s="259"/>
      <c r="AB79" s="94" t="s">
        <v>67</v>
      </c>
      <c r="AC79" s="175"/>
    </row>
    <row r="80" spans="1:32" ht="85" customHeight="1" x14ac:dyDescent="0.2">
      <c r="A80" s="266" t="s">
        <v>68</v>
      </c>
      <c r="B80" s="267"/>
      <c r="C80" s="211"/>
      <c r="D80" s="212"/>
      <c r="E80" s="212"/>
      <c r="F80" s="212"/>
      <c r="G80" s="212"/>
      <c r="H80" s="213"/>
      <c r="I80" s="25"/>
      <c r="J80" s="29" t="s">
        <v>66</v>
      </c>
      <c r="K80" s="151" t="str">
        <f>IF(AC74=6,"",IF(AB74=AC74,"",I80))</f>
        <v/>
      </c>
      <c r="L80" s="163"/>
      <c r="M80" s="164"/>
      <c r="N80" s="165"/>
      <c r="P80" s="260"/>
      <c r="Q80" s="261"/>
      <c r="R80" s="261"/>
      <c r="S80" s="262"/>
      <c r="AB80" s="94" t="str">
        <f>IF(AB78="","",IF(AB74=6,"",IF(AB78=0,0,IF(AB74&lt;4,VLOOKUP(AB78,'Levels Grid'!A:D,1,0),IF(AB74=4,VLOOKUP(AB78,'Levels Grid'!A:D,3,0),IF(AB74=5,VLOOKUP(AB78,'Levels Grid'!A:D,4,0),))))))</f>
        <v/>
      </c>
      <c r="AC80" s="175" t="str">
        <f>IF(AC78="","",IF(AC74=6,"",IF(AC78=0,0,IF(AC74&lt;4,VLOOKUP(AC78,'Levels Grid'!A:D,1,0),IF(AC74=4,VLOOKUP(AC78,'Levels Grid'!A:D,3,0),IF(AC74=5,VLOOKUP(AC78,'Levels Grid'!A:D,4,0),))))))</f>
        <v/>
      </c>
      <c r="AD80" s="94" t="str">
        <f>IF(AD78="","",IF(AD74=6,"",IF(AD78=0,0,IF(AD74&lt;4,VLOOKUP(AD78,'Levels Grid'!A:D,1,0),IF(AD74=4,VLOOKUP(AD78,'Levels Grid'!A:D,3,0),IF(AD74=5,VLOOKUP(AD78,'Levels Grid'!A:D,4,0),))))))</f>
        <v/>
      </c>
      <c r="AE80" s="94" t="str">
        <f>IF(AE78="","",IF(AE74=6,"",IF(AE78=0,0,IF(AE74&lt;4,VLOOKUP(AE78,'Levels Grid'!A:D,1,0),IF(AE74=4,VLOOKUP(AE78,'Levels Grid'!A:D,3,0),IF(AE74=5,VLOOKUP(AE78,'Levels Grid'!A:D,4,0),))))))</f>
        <v/>
      </c>
      <c r="AF80" s="94" t="str">
        <f>IF(AF78="","",IF(AF74=6,"",IF(AF78=0,0,IF(AF74&lt;4,VLOOKUP(AF78,'Levels Grid'!A:D,1,0),IF(AF74=4,VLOOKUP(AF78,'Levels Grid'!A:D,3,0),IF(AF74=5,VLOOKUP(AF78,'Levels Grid'!A:D,4,0),))))))</f>
        <v/>
      </c>
    </row>
    <row r="81" spans="1:32" ht="85" customHeight="1" x14ac:dyDescent="0.2">
      <c r="A81" s="266" t="s">
        <v>69</v>
      </c>
      <c r="B81" s="267"/>
      <c r="C81" s="268"/>
      <c r="D81" s="269"/>
      <c r="E81" s="269"/>
      <c r="F81" s="269"/>
      <c r="G81" s="269"/>
      <c r="H81" s="270"/>
      <c r="I81" s="24"/>
      <c r="J81" s="29" t="s">
        <v>66</v>
      </c>
      <c r="K81" s="151" t="str">
        <f>IF(AC74=6,"",IF(AB74=AC74,"",I81))</f>
        <v/>
      </c>
      <c r="L81" s="166"/>
      <c r="M81" s="167"/>
      <c r="N81" s="168"/>
      <c r="P81" s="260"/>
      <c r="Q81" s="261"/>
      <c r="R81" s="261"/>
      <c r="S81" s="262"/>
      <c r="AB81" s="94" t="s">
        <v>10</v>
      </c>
      <c r="AC81" s="175"/>
      <c r="AD81" s="179" t="str">
        <f>IF(AC80&lt;&gt;"",AC80,IF(AC61&lt;&gt;"",AB80,AC80))</f>
        <v/>
      </c>
      <c r="AE81" s="94" t="s">
        <v>71</v>
      </c>
    </row>
    <row r="82" spans="1:32" ht="15" customHeight="1" x14ac:dyDescent="0.2">
      <c r="A82" s="271" t="s">
        <v>72</v>
      </c>
      <c r="B82" s="272"/>
      <c r="C82" s="272"/>
      <c r="D82" s="272"/>
      <c r="E82" s="272"/>
      <c r="F82" s="272"/>
      <c r="G82" s="272"/>
      <c r="H82" s="272"/>
      <c r="I82" s="149" t="str">
        <f>AB78</f>
        <v/>
      </c>
      <c r="J82" s="29" t="s">
        <v>73</v>
      </c>
      <c r="K82" s="155" t="str">
        <f>AC78</f>
        <v/>
      </c>
      <c r="L82" s="156" t="str">
        <f>AD78</f>
        <v/>
      </c>
      <c r="M82" s="157" t="str">
        <f>AE78</f>
        <v/>
      </c>
      <c r="N82" s="169" t="str">
        <f>AF78</f>
        <v/>
      </c>
      <c r="P82" s="260"/>
      <c r="Q82" s="261"/>
      <c r="R82" s="261"/>
      <c r="S82" s="262"/>
      <c r="AB82" s="94" t="e">
        <f>AB61+AB80</f>
        <v>#VALUE!</v>
      </c>
      <c r="AC82" s="175" t="e">
        <f>AC61+AC80</f>
        <v>#VALUE!</v>
      </c>
      <c r="AD82" s="94" t="e">
        <f>AD61+AD80</f>
        <v>#VALUE!</v>
      </c>
      <c r="AE82" s="94" t="e">
        <f>AE61+AE80</f>
        <v>#VALUE!</v>
      </c>
      <c r="AF82" s="94" t="e">
        <f>AF61+AF80</f>
        <v>#VALUE!</v>
      </c>
    </row>
    <row r="83" spans="1:32" ht="30" customHeight="1" x14ac:dyDescent="0.2">
      <c r="A83" s="273" t="s">
        <v>74</v>
      </c>
      <c r="B83" s="274"/>
      <c r="C83" s="274"/>
      <c r="D83" s="274"/>
      <c r="E83" s="274"/>
      <c r="F83" s="274"/>
      <c r="G83" s="274"/>
      <c r="H83" s="274"/>
      <c r="I83" s="150" t="str">
        <f>AB80</f>
        <v/>
      </c>
      <c r="J83" s="29" t="s">
        <v>75</v>
      </c>
      <c r="K83" s="159" t="str">
        <f>AC80</f>
        <v/>
      </c>
      <c r="L83" s="160" t="str">
        <f>AD80</f>
        <v/>
      </c>
      <c r="M83" s="161" t="str">
        <f>AE80</f>
        <v/>
      </c>
      <c r="N83" s="170" t="str">
        <f>AF80</f>
        <v/>
      </c>
      <c r="P83" s="260"/>
      <c r="Q83" s="261"/>
      <c r="R83" s="261"/>
      <c r="S83" s="262"/>
      <c r="AB83" s="94" t="str">
        <f>IF(AB61="","",IF(AB80="","",AB82))</f>
        <v/>
      </c>
      <c r="AC83" s="179" t="str">
        <f>IF(AD62="","",AC84)</f>
        <v/>
      </c>
      <c r="AD83" s="94" t="str">
        <f>IF(AD61="","",IF(AD80="","",AD82))</f>
        <v/>
      </c>
      <c r="AE83" s="94" t="str">
        <f>IF(AE61="","",IF(AE80="","",AE82))</f>
        <v/>
      </c>
      <c r="AF83" s="94" t="str">
        <f>IF(AF61="","",IF(AF80="","",AF82))</f>
        <v/>
      </c>
    </row>
    <row r="84" spans="1:32" x14ac:dyDescent="0.2">
      <c r="A84" s="78" t="s">
        <v>77</v>
      </c>
      <c r="B84" s="55"/>
      <c r="C84" s="56"/>
      <c r="D84" s="56"/>
      <c r="E84" s="56"/>
      <c r="F84" s="56"/>
      <c r="G84" s="57" t="s">
        <v>78</v>
      </c>
      <c r="H84" s="17"/>
      <c r="I84" s="17"/>
      <c r="J84" s="17"/>
      <c r="K84" s="17"/>
      <c r="L84" s="17"/>
      <c r="M84" s="17"/>
      <c r="N84" s="79"/>
      <c r="P84" s="260"/>
      <c r="Q84" s="261"/>
      <c r="R84" s="261"/>
      <c r="S84" s="262"/>
      <c r="AC84" s="179" t="e">
        <f>AD62+AD81</f>
        <v>#VALUE!</v>
      </c>
      <c r="AD84" s="179" t="s">
        <v>83</v>
      </c>
    </row>
    <row r="85" spans="1:32" ht="165" customHeight="1" thickBot="1" x14ac:dyDescent="0.25">
      <c r="A85" s="275"/>
      <c r="B85" s="276"/>
      <c r="C85" s="276"/>
      <c r="D85" s="276"/>
      <c r="E85" s="276"/>
      <c r="F85" s="277"/>
      <c r="G85" s="278"/>
      <c r="H85" s="276"/>
      <c r="I85" s="276"/>
      <c r="J85" s="276"/>
      <c r="K85" s="276"/>
      <c r="L85" s="276"/>
      <c r="M85" s="276"/>
      <c r="N85" s="279"/>
      <c r="P85" s="263"/>
      <c r="Q85" s="264"/>
      <c r="R85" s="264"/>
      <c r="S85" s="265"/>
      <c r="AA85" s="175"/>
      <c r="AB85" s="175" t="s">
        <v>70</v>
      </c>
      <c r="AC85" s="175" t="s">
        <v>70</v>
      </c>
    </row>
    <row r="86" spans="1:32" x14ac:dyDescent="0.2">
      <c r="A86" s="17"/>
      <c r="B86" s="17"/>
      <c r="C86" s="17"/>
      <c r="D86" s="17"/>
      <c r="E86" s="17"/>
      <c r="F86" s="17"/>
      <c r="G86" s="17"/>
      <c r="H86" s="17"/>
      <c r="I86" s="17"/>
      <c r="J86" s="17"/>
      <c r="K86" s="17"/>
      <c r="L86" s="17"/>
      <c r="M86" s="17"/>
      <c r="N86" s="17"/>
      <c r="AA86" s="175"/>
      <c r="AB86" s="175">
        <f>IF(AB74=6,I79,IF(AB74&gt;2,I79,IF(AB74=2,AB87,IF(AB74=1,AB88,IF(AB74=0,AB89,"")))))</f>
        <v>0</v>
      </c>
      <c r="AC86" s="175">
        <f>IF(AC74=6,AB86,IF(AC74&gt;AB74,AB86,IF(AC74&gt;2,AB86,IF(AC74=2,AC87,IF(AC74=1,AC88,IF(AC74=0,AC89,""))))))</f>
        <v>0</v>
      </c>
    </row>
    <row r="87" spans="1:32" hidden="1" x14ac:dyDescent="0.2">
      <c r="A87" s="17"/>
      <c r="B87" s="17"/>
      <c r="C87" s="17"/>
      <c r="D87" s="17"/>
      <c r="E87" s="17"/>
      <c r="F87" s="17"/>
      <c r="G87" s="17"/>
      <c r="H87" s="17"/>
      <c r="I87" s="17"/>
      <c r="J87" s="17"/>
      <c r="K87" s="17"/>
      <c r="L87" s="17"/>
      <c r="M87" s="17"/>
      <c r="N87" s="17"/>
      <c r="AA87" s="175" t="s">
        <v>76</v>
      </c>
      <c r="AB87" s="175">
        <f>IF(AND(AB74=2,I79&gt;5),6,I79)</f>
        <v>0</v>
      </c>
      <c r="AC87" s="175">
        <f>IF(AND(AC74=2,I79&gt;5),6,I79)</f>
        <v>0</v>
      </c>
    </row>
    <row r="88" spans="1:32" hidden="1" x14ac:dyDescent="0.2">
      <c r="A88" s="17"/>
      <c r="B88" s="17"/>
      <c r="C88" s="17"/>
      <c r="D88" s="17"/>
      <c r="E88" s="17"/>
      <c r="F88" s="17"/>
      <c r="G88" s="17"/>
      <c r="H88" s="17"/>
      <c r="I88" s="17"/>
      <c r="J88" s="17"/>
      <c r="K88" s="17"/>
      <c r="L88" s="17"/>
      <c r="M88" s="17"/>
      <c r="N88" s="17"/>
      <c r="AA88" s="175" t="s">
        <v>79</v>
      </c>
      <c r="AB88" s="175">
        <f>IF(AND(AB74=1,I79&gt;3),4,I79)</f>
        <v>0</v>
      </c>
      <c r="AC88" s="175">
        <f>IF(AND(AC74=1,I79&gt;3),4,I79)</f>
        <v>0</v>
      </c>
    </row>
    <row r="89" spans="1:32" hidden="1" x14ac:dyDescent="0.2">
      <c r="A89" s="17"/>
      <c r="B89" s="17"/>
      <c r="C89" s="17"/>
      <c r="D89" s="17"/>
      <c r="E89" s="17"/>
      <c r="F89" s="17"/>
      <c r="G89" s="17"/>
      <c r="H89" s="17"/>
      <c r="I89" s="17"/>
      <c r="J89" s="17"/>
      <c r="K89" s="17"/>
      <c r="L89" s="17"/>
      <c r="M89" s="17"/>
      <c r="N89" s="17"/>
      <c r="AA89" s="175" t="s">
        <v>80</v>
      </c>
      <c r="AB89" s="175">
        <f>IF(AND(AB74=0,I79&gt;1),2,I79)</f>
        <v>0</v>
      </c>
      <c r="AC89" s="175">
        <f>IF(AND(AC74=0,I79&gt;1),2,I79)</f>
        <v>0</v>
      </c>
    </row>
    <row r="90" spans="1:32" hidden="1" x14ac:dyDescent="0.2">
      <c r="A90" s="17"/>
      <c r="B90" s="17"/>
      <c r="C90" s="17"/>
      <c r="D90" s="17"/>
      <c r="E90" s="17"/>
      <c r="F90" s="17"/>
      <c r="G90" s="17"/>
      <c r="H90" s="17"/>
      <c r="I90" s="17"/>
      <c r="J90" s="17"/>
      <c r="K90" s="17"/>
      <c r="L90" s="17"/>
      <c r="M90" s="17"/>
      <c r="N90" s="17"/>
    </row>
    <row r="91" spans="1:32" hidden="1" x14ac:dyDescent="0.2">
      <c r="A91" s="17"/>
      <c r="B91" s="17"/>
      <c r="C91" s="17"/>
      <c r="D91" s="17"/>
      <c r="E91" s="17"/>
      <c r="F91" s="17"/>
      <c r="G91" s="17"/>
      <c r="H91" s="17"/>
      <c r="I91" s="17"/>
      <c r="J91" s="17"/>
      <c r="K91" s="17"/>
      <c r="L91" s="17"/>
      <c r="M91" s="17"/>
      <c r="N91" s="17"/>
    </row>
    <row r="92" spans="1:32" hidden="1" x14ac:dyDescent="0.2">
      <c r="A92" s="17"/>
      <c r="B92" s="17"/>
      <c r="C92" s="17"/>
      <c r="D92" s="17"/>
      <c r="E92" s="17"/>
      <c r="F92" s="17"/>
      <c r="G92" s="17"/>
      <c r="H92" s="17"/>
      <c r="I92" s="17"/>
      <c r="J92" s="17"/>
      <c r="K92" s="17"/>
      <c r="L92" s="17"/>
      <c r="M92" s="17"/>
      <c r="N92" s="17"/>
    </row>
    <row r="93" spans="1:32" hidden="1" x14ac:dyDescent="0.2">
      <c r="A93" s="17"/>
      <c r="B93" s="17"/>
      <c r="C93" s="17"/>
      <c r="D93" s="17"/>
      <c r="E93" s="17"/>
      <c r="F93" s="17"/>
      <c r="G93" s="17"/>
      <c r="H93" s="17"/>
      <c r="I93" s="17"/>
      <c r="J93" s="17"/>
      <c r="K93" s="17"/>
      <c r="L93" s="17"/>
      <c r="M93" s="17"/>
      <c r="N93" s="17"/>
    </row>
    <row r="94" spans="1:32" hidden="1" x14ac:dyDescent="0.2">
      <c r="A94" s="17"/>
      <c r="B94" s="17"/>
      <c r="C94" s="17"/>
      <c r="D94" s="17"/>
      <c r="E94" s="17"/>
      <c r="F94" s="17"/>
      <c r="G94" s="17"/>
      <c r="H94" s="17"/>
      <c r="I94" s="17"/>
      <c r="J94" s="17"/>
      <c r="K94" s="17"/>
      <c r="L94" s="17"/>
      <c r="M94" s="17"/>
      <c r="N94" s="17"/>
    </row>
    <row r="95" spans="1:32" hidden="1" x14ac:dyDescent="0.2">
      <c r="A95" s="17"/>
      <c r="B95" s="17"/>
      <c r="C95" s="17"/>
      <c r="D95" s="17"/>
      <c r="E95" s="17"/>
      <c r="F95" s="17"/>
      <c r="G95" s="17"/>
      <c r="H95" s="17"/>
      <c r="I95" s="17"/>
      <c r="J95" s="17"/>
      <c r="K95" s="17"/>
      <c r="L95" s="17"/>
      <c r="M95" s="17"/>
      <c r="N95" s="17"/>
    </row>
    <row r="96" spans="1:32" hidden="1" x14ac:dyDescent="0.2">
      <c r="A96" s="17"/>
      <c r="B96" s="17"/>
      <c r="C96" s="17"/>
      <c r="D96" s="17"/>
      <c r="E96" s="17"/>
      <c r="F96" s="17"/>
      <c r="G96" s="17"/>
      <c r="H96" s="17"/>
      <c r="I96" s="17"/>
      <c r="J96" s="17"/>
      <c r="K96" s="17"/>
      <c r="L96" s="17"/>
      <c r="M96" s="17"/>
      <c r="N96" s="17"/>
    </row>
    <row r="97" spans="1:14" hidden="1" x14ac:dyDescent="0.2">
      <c r="A97" s="17"/>
      <c r="B97" s="17"/>
      <c r="C97" s="17"/>
      <c r="D97" s="17"/>
      <c r="E97" s="17"/>
      <c r="F97" s="17"/>
      <c r="G97" s="17"/>
      <c r="H97" s="17"/>
      <c r="I97" s="17"/>
      <c r="J97" s="17"/>
      <c r="K97" s="17"/>
      <c r="L97" s="17"/>
      <c r="M97" s="17"/>
      <c r="N97" s="17"/>
    </row>
    <row r="98" spans="1:14" hidden="1" x14ac:dyDescent="0.2">
      <c r="A98" s="17"/>
      <c r="B98" s="17"/>
      <c r="C98" s="17"/>
      <c r="D98" s="17"/>
      <c r="E98" s="17"/>
      <c r="F98" s="17"/>
      <c r="G98" s="17"/>
      <c r="H98" s="17"/>
      <c r="I98" s="17"/>
      <c r="J98" s="17"/>
      <c r="K98" s="17"/>
      <c r="L98" s="17"/>
      <c r="M98" s="17"/>
      <c r="N98" s="17"/>
    </row>
    <row r="99" spans="1:14" hidden="1" x14ac:dyDescent="0.2">
      <c r="A99" s="17"/>
      <c r="B99" s="17"/>
      <c r="C99" s="17"/>
      <c r="D99" s="17"/>
      <c r="E99" s="17"/>
      <c r="F99" s="17"/>
      <c r="G99" s="17"/>
      <c r="H99" s="17"/>
      <c r="I99" s="17"/>
      <c r="J99" s="17"/>
      <c r="K99" s="17"/>
      <c r="L99" s="17"/>
      <c r="M99" s="17"/>
      <c r="N99" s="17"/>
    </row>
    <row r="100" spans="1:14" hidden="1" x14ac:dyDescent="0.2">
      <c r="A100" s="17"/>
      <c r="B100" s="17"/>
      <c r="C100" s="17"/>
      <c r="D100" s="17"/>
      <c r="E100" s="17"/>
      <c r="F100" s="17"/>
      <c r="G100" s="17"/>
      <c r="H100" s="17"/>
      <c r="I100" s="17"/>
      <c r="J100" s="17"/>
      <c r="K100" s="17"/>
      <c r="L100" s="17"/>
      <c r="M100" s="17"/>
      <c r="N100" s="17"/>
    </row>
    <row r="101" spans="1:14" hidden="1" x14ac:dyDescent="0.2">
      <c r="A101" s="17"/>
      <c r="B101" s="17"/>
      <c r="C101" s="17"/>
      <c r="D101" s="17"/>
      <c r="E101" s="17"/>
      <c r="F101" s="17"/>
      <c r="G101" s="17"/>
      <c r="H101" s="17"/>
      <c r="I101" s="17"/>
      <c r="J101" s="17"/>
      <c r="K101" s="17"/>
      <c r="L101" s="17"/>
      <c r="M101" s="17"/>
      <c r="N101" s="17"/>
    </row>
    <row r="102" spans="1:14" hidden="1" x14ac:dyDescent="0.2">
      <c r="A102" s="17"/>
      <c r="B102" s="17"/>
      <c r="C102" s="17"/>
      <c r="D102" s="17"/>
      <c r="E102" s="17"/>
      <c r="F102" s="17"/>
      <c r="G102" s="17"/>
      <c r="H102" s="17"/>
      <c r="I102" s="17"/>
      <c r="J102" s="17"/>
      <c r="K102" s="17"/>
      <c r="L102" s="17"/>
      <c r="M102" s="17"/>
      <c r="N102" s="17"/>
    </row>
    <row r="103" spans="1:14" hidden="1" x14ac:dyDescent="0.2">
      <c r="A103" s="17"/>
      <c r="B103" s="17"/>
      <c r="C103" s="17"/>
      <c r="D103" s="17"/>
      <c r="E103" s="17"/>
      <c r="F103" s="17"/>
      <c r="G103" s="17"/>
      <c r="H103" s="17"/>
      <c r="I103" s="17"/>
      <c r="J103" s="17"/>
      <c r="K103" s="17"/>
      <c r="L103" s="17"/>
      <c r="M103" s="17"/>
      <c r="N103" s="17"/>
    </row>
    <row r="104" spans="1:14" hidden="1" x14ac:dyDescent="0.2">
      <c r="A104" s="17"/>
      <c r="B104" s="17"/>
      <c r="C104" s="17"/>
      <c r="D104" s="17"/>
      <c r="E104" s="17"/>
      <c r="F104" s="17"/>
      <c r="G104" s="17"/>
      <c r="H104" s="17"/>
      <c r="I104" s="17"/>
      <c r="J104" s="17"/>
      <c r="K104" s="17"/>
      <c r="L104" s="17"/>
      <c r="M104" s="17"/>
      <c r="N104" s="17"/>
    </row>
    <row r="105" spans="1:14" hidden="1" x14ac:dyDescent="0.2">
      <c r="A105" s="17"/>
      <c r="B105" s="17"/>
      <c r="C105" s="17"/>
      <c r="D105" s="17"/>
      <c r="E105" s="17"/>
      <c r="F105" s="17"/>
      <c r="G105" s="17"/>
      <c r="H105" s="17"/>
      <c r="I105" s="17"/>
      <c r="J105" s="17"/>
      <c r="K105" s="17"/>
      <c r="L105" s="17"/>
      <c r="M105" s="17"/>
      <c r="N105" s="17"/>
    </row>
    <row r="106" spans="1:14" hidden="1" x14ac:dyDescent="0.2">
      <c r="A106" s="17"/>
      <c r="B106" s="17"/>
      <c r="C106" s="17"/>
      <c r="D106" s="17"/>
      <c r="E106" s="17"/>
      <c r="F106" s="17"/>
      <c r="G106" s="17"/>
      <c r="H106" s="17"/>
      <c r="I106" s="17"/>
      <c r="J106" s="17"/>
      <c r="K106" s="17"/>
      <c r="L106" s="17"/>
      <c r="M106" s="17"/>
      <c r="N106" s="17"/>
    </row>
    <row r="107" spans="1:14" hidden="1" x14ac:dyDescent="0.2">
      <c r="A107" s="17"/>
      <c r="B107" s="17"/>
      <c r="C107" s="17"/>
      <c r="D107" s="17"/>
      <c r="E107" s="17"/>
      <c r="F107" s="17"/>
      <c r="G107" s="17"/>
      <c r="H107" s="17"/>
      <c r="I107" s="17"/>
      <c r="J107" s="17"/>
      <c r="K107" s="17"/>
      <c r="L107" s="17"/>
      <c r="M107" s="17"/>
      <c r="N107" s="17"/>
    </row>
    <row r="108" spans="1:14" hidden="1" x14ac:dyDescent="0.2">
      <c r="A108" s="17"/>
      <c r="B108" s="17"/>
      <c r="C108" s="17"/>
      <c r="D108" s="17"/>
      <c r="E108" s="17"/>
      <c r="F108" s="17"/>
      <c r="G108" s="17"/>
      <c r="H108" s="17"/>
      <c r="I108" s="17"/>
      <c r="J108" s="17"/>
      <c r="K108" s="17"/>
      <c r="L108" s="17"/>
      <c r="M108" s="17"/>
      <c r="N108" s="17"/>
    </row>
    <row r="109" spans="1:14" hidden="1" x14ac:dyDescent="0.2">
      <c r="A109" s="17"/>
      <c r="B109" s="17"/>
      <c r="C109" s="17"/>
      <c r="D109" s="17"/>
      <c r="E109" s="17"/>
      <c r="F109" s="17"/>
      <c r="G109" s="17"/>
      <c r="H109" s="17"/>
      <c r="I109" s="17"/>
      <c r="J109" s="17"/>
      <c r="K109" s="17"/>
      <c r="L109" s="17"/>
      <c r="M109" s="17"/>
      <c r="N109" s="17"/>
    </row>
    <row r="110" spans="1:14" hidden="1" x14ac:dyDescent="0.2">
      <c r="A110" s="17"/>
      <c r="B110" s="17"/>
      <c r="C110" s="17"/>
      <c r="D110" s="17"/>
      <c r="E110" s="17"/>
      <c r="F110" s="17"/>
      <c r="G110" s="17"/>
      <c r="H110" s="17"/>
      <c r="I110" s="17"/>
      <c r="J110" s="17"/>
      <c r="K110" s="17"/>
      <c r="L110" s="17"/>
      <c r="M110" s="17"/>
      <c r="N110" s="17"/>
    </row>
    <row r="111" spans="1:14" hidden="1" x14ac:dyDescent="0.2">
      <c r="A111" s="17"/>
      <c r="B111" s="17"/>
      <c r="C111" s="17"/>
      <c r="D111" s="17"/>
      <c r="E111" s="17"/>
      <c r="F111" s="17"/>
      <c r="G111" s="17"/>
      <c r="H111" s="17"/>
      <c r="I111" s="17"/>
      <c r="J111" s="17"/>
      <c r="K111" s="17"/>
      <c r="L111" s="17"/>
      <c r="M111" s="17"/>
      <c r="N111" s="17"/>
    </row>
    <row r="112" spans="1:14" hidden="1" x14ac:dyDescent="0.2">
      <c r="A112" s="17"/>
      <c r="B112" s="17"/>
      <c r="C112" s="17"/>
      <c r="D112" s="17"/>
      <c r="E112" s="17"/>
      <c r="F112" s="17"/>
      <c r="G112" s="17"/>
      <c r="H112" s="17"/>
      <c r="I112" s="17"/>
      <c r="J112" s="17"/>
      <c r="K112" s="17"/>
      <c r="L112" s="17"/>
      <c r="M112" s="17"/>
      <c r="N112" s="17"/>
    </row>
    <row r="113" spans="1:14" hidden="1" x14ac:dyDescent="0.2">
      <c r="A113" s="17"/>
      <c r="B113" s="17"/>
      <c r="C113" s="17"/>
      <c r="D113" s="17"/>
      <c r="E113" s="17"/>
      <c r="F113" s="17"/>
      <c r="G113" s="17"/>
      <c r="H113" s="17"/>
      <c r="I113" s="17"/>
      <c r="J113" s="17"/>
      <c r="K113" s="17"/>
      <c r="L113" s="17"/>
      <c r="M113" s="17"/>
      <c r="N113" s="17"/>
    </row>
    <row r="114" spans="1:14" hidden="1" x14ac:dyDescent="0.2">
      <c r="A114" s="17"/>
      <c r="B114" s="17"/>
      <c r="C114" s="17"/>
      <c r="D114" s="17"/>
      <c r="E114" s="17"/>
      <c r="F114" s="17"/>
      <c r="G114" s="17"/>
      <c r="H114" s="17"/>
      <c r="I114" s="17"/>
      <c r="J114" s="17"/>
      <c r="K114" s="17"/>
      <c r="L114" s="17"/>
      <c r="M114" s="17"/>
      <c r="N114" s="17"/>
    </row>
    <row r="115" spans="1:14" hidden="1" x14ac:dyDescent="0.2">
      <c r="A115" s="17"/>
      <c r="B115" s="17"/>
      <c r="C115" s="17"/>
      <c r="D115" s="17"/>
      <c r="E115" s="17"/>
      <c r="F115" s="17"/>
      <c r="G115" s="17"/>
      <c r="H115" s="17"/>
      <c r="I115" s="17"/>
      <c r="J115" s="17"/>
      <c r="K115" s="17"/>
      <c r="L115" s="17"/>
      <c r="M115" s="17"/>
      <c r="N115" s="17"/>
    </row>
    <row r="116" spans="1:14" hidden="1" x14ac:dyDescent="0.2">
      <c r="A116" s="17"/>
      <c r="B116" s="17"/>
      <c r="C116" s="17"/>
      <c r="D116" s="17"/>
      <c r="E116" s="17"/>
      <c r="F116" s="17"/>
      <c r="G116" s="17"/>
      <c r="H116" s="17"/>
      <c r="I116" s="17"/>
      <c r="J116" s="17"/>
      <c r="K116" s="17"/>
      <c r="L116" s="17"/>
      <c r="M116" s="17"/>
      <c r="N116" s="17"/>
    </row>
    <row r="117" spans="1:14" hidden="1" x14ac:dyDescent="0.2">
      <c r="A117" s="17"/>
      <c r="B117" s="17"/>
      <c r="C117" s="17"/>
      <c r="D117" s="17"/>
      <c r="E117" s="17"/>
      <c r="F117" s="17"/>
      <c r="G117" s="17"/>
      <c r="H117" s="17"/>
      <c r="I117" s="17"/>
      <c r="J117" s="17"/>
      <c r="K117" s="17"/>
      <c r="L117" s="17"/>
      <c r="M117" s="17"/>
      <c r="N117" s="17"/>
    </row>
    <row r="118" spans="1:14" hidden="1" x14ac:dyDescent="0.2">
      <c r="A118" s="17"/>
      <c r="B118" s="17"/>
      <c r="C118" s="17"/>
      <c r="D118" s="17"/>
      <c r="E118" s="17"/>
      <c r="F118" s="17"/>
      <c r="G118" s="17"/>
      <c r="H118" s="17"/>
      <c r="I118" s="17"/>
      <c r="J118" s="17"/>
      <c r="K118" s="17"/>
      <c r="L118" s="17"/>
      <c r="M118" s="17"/>
      <c r="N118" s="17"/>
    </row>
    <row r="119" spans="1:14" hidden="1" x14ac:dyDescent="0.2">
      <c r="A119" s="17"/>
      <c r="B119" s="17"/>
      <c r="C119" s="17"/>
      <c r="D119" s="17"/>
      <c r="E119" s="17"/>
      <c r="F119" s="17"/>
      <c r="G119" s="17"/>
      <c r="H119" s="17"/>
      <c r="I119" s="17"/>
      <c r="J119" s="17"/>
      <c r="K119" s="17"/>
      <c r="L119" s="17"/>
      <c r="M119" s="17"/>
      <c r="N119" s="17"/>
    </row>
    <row r="120" spans="1:14" hidden="1" x14ac:dyDescent="0.2">
      <c r="A120" s="17"/>
      <c r="B120" s="17"/>
      <c r="C120" s="17"/>
      <c r="D120" s="17"/>
      <c r="E120" s="17"/>
      <c r="F120" s="17"/>
      <c r="G120" s="17"/>
      <c r="H120" s="17"/>
      <c r="I120" s="17"/>
      <c r="J120" s="17"/>
      <c r="K120" s="17"/>
      <c r="L120" s="17"/>
      <c r="M120" s="17"/>
      <c r="N120" s="17"/>
    </row>
    <row r="121" spans="1:14" hidden="1" x14ac:dyDescent="0.2">
      <c r="A121" s="17"/>
      <c r="B121" s="17"/>
      <c r="C121" s="17"/>
      <c r="D121" s="17"/>
      <c r="E121" s="17"/>
      <c r="F121" s="17"/>
      <c r="G121" s="17"/>
      <c r="H121" s="17"/>
      <c r="I121" s="17"/>
      <c r="J121" s="17"/>
      <c r="K121" s="17"/>
      <c r="L121" s="17"/>
      <c r="M121" s="17"/>
      <c r="N121" s="17"/>
    </row>
  </sheetData>
  <sheetProtection algorithmName="SHA-512" hashValue="PiRTGZjckQnSUQS2YucgQmnWHj3O/VQ6/xcbSrMldvSYEN/I4V4EHqvvkD+RlCwkKMNJvUqhqFFBk2eJfxScsw==" saltValue="abkWujp4XHG+M7NE6Pqrsg==" spinCount="100000" sheet="1" objects="1" scenarios="1"/>
  <mergeCells count="98">
    <mergeCell ref="A77:B77"/>
    <mergeCell ref="C77:I77"/>
    <mergeCell ref="A78:B78"/>
    <mergeCell ref="C78:I78"/>
    <mergeCell ref="P79:S85"/>
    <mergeCell ref="A80:B80"/>
    <mergeCell ref="C80:H80"/>
    <mergeCell ref="A81:B81"/>
    <mergeCell ref="C81:H81"/>
    <mergeCell ref="A82:H82"/>
    <mergeCell ref="A83:H83"/>
    <mergeCell ref="A85:F85"/>
    <mergeCell ref="G85:N85"/>
    <mergeCell ref="A79:B79"/>
    <mergeCell ref="C79:H79"/>
    <mergeCell ref="A73:B73"/>
    <mergeCell ref="C73:M73"/>
    <mergeCell ref="A75:I75"/>
    <mergeCell ref="J75:K75"/>
    <mergeCell ref="A76:B76"/>
    <mergeCell ref="A70:B70"/>
    <mergeCell ref="C70:N70"/>
    <mergeCell ref="A72:B72"/>
    <mergeCell ref="C72:M72"/>
    <mergeCell ref="A71:B71"/>
    <mergeCell ref="C71:E71"/>
    <mergeCell ref="G71:N71"/>
    <mergeCell ref="P60:S66"/>
    <mergeCell ref="A61:B61"/>
    <mergeCell ref="C61:H61"/>
    <mergeCell ref="A62:B62"/>
    <mergeCell ref="C62:H62"/>
    <mergeCell ref="A63:H63"/>
    <mergeCell ref="A64:H64"/>
    <mergeCell ref="A66:F66"/>
    <mergeCell ref="G66:N66"/>
    <mergeCell ref="A60:B60"/>
    <mergeCell ref="C60:H60"/>
    <mergeCell ref="A68:N68"/>
    <mergeCell ref="A69:B69"/>
    <mergeCell ref="A57:B57"/>
    <mergeCell ref="A58:B58"/>
    <mergeCell ref="C58:I58"/>
    <mergeCell ref="A59:B59"/>
    <mergeCell ref="C59:I59"/>
    <mergeCell ref="C69:N69"/>
    <mergeCell ref="A53:B53"/>
    <mergeCell ref="C53:M53"/>
    <mergeCell ref="A54:B54"/>
    <mergeCell ref="C54:M54"/>
    <mergeCell ref="A56:I56"/>
    <mergeCell ref="J56:K56"/>
    <mergeCell ref="A52:B52"/>
    <mergeCell ref="C52:N52"/>
    <mergeCell ref="A42:N42"/>
    <mergeCell ref="A43:N45"/>
    <mergeCell ref="A46:B47"/>
    <mergeCell ref="C46:I47"/>
    <mergeCell ref="J46:K47"/>
    <mergeCell ref="L46:N47"/>
    <mergeCell ref="A49:N49"/>
    <mergeCell ref="A50:B50"/>
    <mergeCell ref="C50:N50"/>
    <mergeCell ref="A51:B51"/>
    <mergeCell ref="C51:N51"/>
    <mergeCell ref="A35:N35"/>
    <mergeCell ref="A36:N39"/>
    <mergeCell ref="A40:B41"/>
    <mergeCell ref="C40:I41"/>
    <mergeCell ref="J40:K41"/>
    <mergeCell ref="L40:N41"/>
    <mergeCell ref="A34:N34"/>
    <mergeCell ref="A12:N13"/>
    <mergeCell ref="A14:N14"/>
    <mergeCell ref="A16:C16"/>
    <mergeCell ref="D16:E16"/>
    <mergeCell ref="A17:C17"/>
    <mergeCell ref="A18:C18"/>
    <mergeCell ref="A19:C19"/>
    <mergeCell ref="D21:E21"/>
    <mergeCell ref="A22:C22"/>
    <mergeCell ref="D22:E22"/>
    <mergeCell ref="A25:N32"/>
    <mergeCell ref="A9:C9"/>
    <mergeCell ref="D9:H9"/>
    <mergeCell ref="I9:L9"/>
    <mergeCell ref="M9:N9"/>
    <mergeCell ref="A10:C10"/>
    <mergeCell ref="D10:H10"/>
    <mergeCell ref="I10:L10"/>
    <mergeCell ref="M10:N10"/>
    <mergeCell ref="A5:N6"/>
    <mergeCell ref="A7:L7"/>
    <mergeCell ref="M7:N7"/>
    <mergeCell ref="A8:C8"/>
    <mergeCell ref="D8:H8"/>
    <mergeCell ref="I8:L8"/>
    <mergeCell ref="M8:N8"/>
  </mergeCells>
  <dataValidations count="7">
    <dataValidation type="whole" allowBlank="1" showInputMessage="1" showErrorMessage="1" sqref="G57 I57 G76 I76" xr:uid="{8138831C-4BB3-F646-BB0C-A98795D66C46}">
      <formula1>0</formula1>
      <formula2>59</formula2>
    </dataValidation>
    <dataValidation type="whole" allowBlank="1" showInputMessage="1" showErrorMessage="1" error="Award a mark 0 to 8." sqref="L79:N81 L60:N62 I60:I62 I79:I81" xr:uid="{EDC57058-4330-6E47-A690-C6EDD9F42DE2}">
      <formula1>0</formula1>
      <formula2>8</formula2>
    </dataValidation>
    <dataValidation allowBlank="1" showInputMessage="1" showErrorMessage="1" prompt="This cell cannot be edited. Edit centre and candidate details on the Overview sheet." sqref="D8:H10 M8:N10" xr:uid="{088566FB-AA16-D246-BB74-2C173CDAEBB1}"/>
    <dataValidation allowBlank="1" showInputMessage="1" showErrorMessage="1" prompt="This cell cannot be edited. Input difficulty level and assessment grid marks in cells above." sqref="I82:I83 I63:I64" xr:uid="{5D1DD4EE-DEFA-6B48-9B19-5C36A420E3A5}"/>
    <dataValidation allowBlank="1" showInputMessage="1" showErrorMessage="1" prompt="This cell cannot be edited._x000a__x000a_Annotate comments, performance length, difficulty levels and marks on Solo and Ensemble pages (2 &amp; 3) below." sqref="D17:E19 D22:E22" xr:uid="{6FFD5AE7-4668-C348-A8A0-C1C882726B34}"/>
    <dataValidation allowBlank="1" showInputMessage="1" showErrorMessage="1" prompt="To start new a line press ALT + RETURN." sqref="A25:N32" xr:uid="{D72858A7-E503-1447-A9A7-3BF0B2ECC626}"/>
    <dataValidation allowBlank="1" showInputMessage="1" showErrorMessage="1" prompt="To start a new line press ALT + RETURN." sqref="C59:I59 C60:H62 C78:I78 C79:H81" xr:uid="{5F3E95CD-CD44-5F4B-947E-408839BFAFB8}"/>
  </dataValidations>
  <pageMargins left="0.39370078740157483" right="0.39370078740157483" top="0.59055118110236227" bottom="0.59055118110236227" header="0.31496062992125984" footer="0.31496062992125984"/>
  <pageSetup paperSize="9" fitToWidth="0" fitToHeight="0" orientation="portrait" r:id="rId1"/>
  <headerFooter>
    <oddHeader xml:space="preserve">&amp;C&amp;"System Font,Regular"&amp;10&amp;K000000 </oddHeader>
    <oddFooter xml:space="preserve">&amp;C </oddFooter>
  </headerFooter>
  <rowBreaks count="2" manualBreakCount="2">
    <brk id="48" max="16383" man="1"/>
    <brk id="67"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777B9E2F-A324-2E4E-BE6F-D3BDF1B77800}">
          <x14:formula1>
            <xm:f>Pulldown!$E$2:$E$8</xm:f>
          </x14:formula1>
          <xm:sqref>L58:N58 L77:N77</xm:sqref>
        </x14:dataValidation>
        <x14:dataValidation type="list" allowBlank="1" showInputMessage="1" showErrorMessage="1" xr:uid="{80CC64C2-3124-8946-8B17-D41EC8BCB8C2}">
          <x14:formula1>
            <xm:f>Pulldown!$C$2:$C$8</xm:f>
          </x14:formula1>
          <xm:sqref>C77:I77 C58:I58</xm:sqref>
        </x14:dataValidation>
        <x14:dataValidation type="list" allowBlank="1" showInputMessage="1" showErrorMessage="1" xr:uid="{CAF89B9B-2AC4-5744-84FD-502754914912}">
          <x14:formula1>
            <xm:f>Pulldown!$A$2:$A$8</xm:f>
          </x14:formula1>
          <xm:sqref>C53:M53 C72:M72</xm:sqref>
        </x14:dataValidation>
        <x14:dataValidation type="list" allowBlank="1" showInputMessage="1" showErrorMessage="1" xr:uid="{5DA0BBA0-6E76-5947-BC4A-9822D5838576}">
          <x14:formula1>
            <xm:f>Pulldown!$B$2:$B$7</xm:f>
          </x14:formula1>
          <xm:sqref>C54:M54 C73:M73</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58B700-F29C-F048-A5A2-BE81C5A82ABC}">
  <sheetPr codeName="Sheet29"/>
  <dimension ref="A1:AF121"/>
  <sheetViews>
    <sheetView showGridLines="0" showRowColHeaders="0" showRuler="0" showWhiteSpace="0" view="pageLayout" zoomScaleNormal="100" workbookViewId="0"/>
  </sheetViews>
  <sheetFormatPr baseColWidth="10" defaultColWidth="0" defaultRowHeight="15" customHeight="1" zeroHeight="1" x14ac:dyDescent="0.2"/>
  <cols>
    <col min="1" max="3" width="6.83203125" style="2" customWidth="1"/>
    <col min="4" max="6" width="8" style="2" customWidth="1"/>
    <col min="7" max="8" width="6.5" style="2" customWidth="1"/>
    <col min="9" max="9" width="5" style="2" customWidth="1"/>
    <col min="10" max="10" width="2.83203125" style="2" customWidth="1"/>
    <col min="11" max="11" width="5" style="2" customWidth="1"/>
    <col min="12" max="14" width="5.5" style="2" bestFit="1" customWidth="1"/>
    <col min="15" max="16" width="8.83203125" style="2" customWidth="1"/>
    <col min="17" max="18" width="8.5" style="2" customWidth="1"/>
    <col min="19" max="19" width="8" style="2" customWidth="1"/>
    <col min="20" max="20" width="9.83203125" style="2" customWidth="1"/>
    <col min="21" max="24" width="8.5" style="2" customWidth="1"/>
    <col min="25" max="26" width="8.83203125" style="2" hidden="1" customWidth="1"/>
    <col min="27" max="32" width="8.83203125" style="94" hidden="1" customWidth="1"/>
    <col min="33" max="16384" width="8.83203125" style="2" hidden="1"/>
  </cols>
  <sheetData>
    <row r="1" spans="1:31" ht="19" customHeight="1" x14ac:dyDescent="0.2">
      <c r="A1" s="182"/>
      <c r="B1" s="1"/>
      <c r="C1" s="1"/>
      <c r="D1" s="1"/>
      <c r="E1" s="1"/>
      <c r="F1" s="1"/>
      <c r="G1" s="1"/>
      <c r="H1" s="1"/>
      <c r="I1" s="1"/>
      <c r="J1" s="1"/>
      <c r="K1" s="1"/>
      <c r="L1" s="1"/>
      <c r="M1" s="1"/>
      <c r="N1" s="177">
        <v>25</v>
      </c>
    </row>
    <row r="2" spans="1:31" ht="15" customHeight="1" x14ac:dyDescent="0.2">
      <c r="A2" s="1"/>
      <c r="B2" s="1"/>
      <c r="C2" s="1"/>
      <c r="D2" s="1"/>
      <c r="E2" s="1"/>
      <c r="F2" s="1"/>
      <c r="G2" s="1"/>
      <c r="H2" s="1"/>
      <c r="I2" s="1"/>
      <c r="J2" s="1"/>
      <c r="K2" s="1"/>
      <c r="L2" s="1"/>
      <c r="M2" s="1"/>
      <c r="N2" s="1"/>
      <c r="AB2" s="174"/>
      <c r="AC2" s="174"/>
      <c r="AD2" s="174"/>
      <c r="AE2" s="174"/>
    </row>
    <row r="3" spans="1:31" ht="15" customHeight="1" x14ac:dyDescent="0.2">
      <c r="A3" s="4"/>
      <c r="B3" s="4"/>
      <c r="C3" s="4"/>
      <c r="D3" s="4"/>
      <c r="E3" s="4"/>
      <c r="F3" s="4"/>
      <c r="G3" s="4"/>
      <c r="H3" s="4"/>
      <c r="I3" s="4"/>
      <c r="J3" s="4"/>
      <c r="K3" s="4"/>
      <c r="L3" s="4"/>
      <c r="M3" s="5"/>
      <c r="N3" s="5"/>
      <c r="AB3" s="174"/>
      <c r="AC3" s="174"/>
      <c r="AD3" s="174"/>
      <c r="AE3" s="174"/>
    </row>
    <row r="4" spans="1:31" ht="15" customHeight="1" thickBot="1" x14ac:dyDescent="0.25">
      <c r="AB4" s="174"/>
      <c r="AC4" s="174"/>
      <c r="AD4" s="174"/>
      <c r="AE4" s="174"/>
    </row>
    <row r="5" spans="1:31" ht="15" customHeight="1" x14ac:dyDescent="0.2">
      <c r="A5" s="390" t="s">
        <v>20</v>
      </c>
      <c r="B5" s="391"/>
      <c r="C5" s="391"/>
      <c r="D5" s="391"/>
      <c r="E5" s="391"/>
      <c r="F5" s="391"/>
      <c r="G5" s="391"/>
      <c r="H5" s="391"/>
      <c r="I5" s="391"/>
      <c r="J5" s="391"/>
      <c r="K5" s="391"/>
      <c r="L5" s="391"/>
      <c r="M5" s="391"/>
      <c r="N5" s="392"/>
      <c r="AB5" s="174"/>
      <c r="AC5" s="174"/>
      <c r="AD5" s="174"/>
      <c r="AE5" s="174"/>
    </row>
    <row r="6" spans="1:31" ht="15" customHeight="1" x14ac:dyDescent="0.2">
      <c r="A6" s="393"/>
      <c r="B6" s="394"/>
      <c r="C6" s="394"/>
      <c r="D6" s="394"/>
      <c r="E6" s="394"/>
      <c r="F6" s="394"/>
      <c r="G6" s="394"/>
      <c r="H6" s="394"/>
      <c r="I6" s="394"/>
      <c r="J6" s="394"/>
      <c r="K6" s="394"/>
      <c r="L6" s="394"/>
      <c r="M6" s="394"/>
      <c r="N6" s="395"/>
      <c r="AB6" s="174"/>
      <c r="AC6" s="174"/>
      <c r="AD6" s="174"/>
    </row>
    <row r="7" spans="1:31" ht="15" customHeight="1" x14ac:dyDescent="0.2">
      <c r="A7" s="396" t="s">
        <v>21</v>
      </c>
      <c r="B7" s="397"/>
      <c r="C7" s="397"/>
      <c r="D7" s="397"/>
      <c r="E7" s="397"/>
      <c r="F7" s="397"/>
      <c r="G7" s="397"/>
      <c r="H7" s="397"/>
      <c r="I7" s="397"/>
      <c r="J7" s="397"/>
      <c r="K7" s="397"/>
      <c r="L7" s="397"/>
      <c r="M7" s="398" t="s">
        <v>22</v>
      </c>
      <c r="N7" s="399"/>
      <c r="AB7" s="174"/>
      <c r="AC7" s="174"/>
      <c r="AD7" s="174"/>
    </row>
    <row r="8" spans="1:31" ht="15" customHeight="1" x14ac:dyDescent="0.2">
      <c r="A8" s="344" t="s">
        <v>3</v>
      </c>
      <c r="B8" s="345"/>
      <c r="C8" s="345"/>
      <c r="D8" s="371" t="str">
        <f>IF(Overview!C6="","",MID(Overview!C6,1,35))</f>
        <v/>
      </c>
      <c r="E8" s="372"/>
      <c r="F8" s="372"/>
      <c r="G8" s="372"/>
      <c r="H8" s="373"/>
      <c r="I8" s="222" t="s">
        <v>5</v>
      </c>
      <c r="J8" s="223"/>
      <c r="K8" s="223"/>
      <c r="L8" s="224"/>
      <c r="M8" s="400" t="str">
        <f>IF(Overview!C7="","",Overview!C7)</f>
        <v/>
      </c>
      <c r="N8" s="401"/>
      <c r="AB8" s="174"/>
      <c r="AD8" s="174"/>
    </row>
    <row r="9" spans="1:31" ht="15" customHeight="1" x14ac:dyDescent="0.2">
      <c r="A9" s="344" t="s">
        <v>6</v>
      </c>
      <c r="B9" s="345"/>
      <c r="C9" s="345"/>
      <c r="D9" s="371" t="str">
        <f>IF(VLOOKUP(N1,Overview!A11:B40,2,0)="","",MID(VLOOKUP(N1,Overview!A11:B40,2,0),1,35))</f>
        <v/>
      </c>
      <c r="E9" s="372"/>
      <c r="F9" s="372"/>
      <c r="G9" s="372"/>
      <c r="H9" s="373"/>
      <c r="I9" s="222" t="s">
        <v>7</v>
      </c>
      <c r="J9" s="223"/>
      <c r="K9" s="223"/>
      <c r="L9" s="224"/>
      <c r="M9" s="214" t="str">
        <f>IF(VLOOKUP(N1,Overview!A11:C40,3,0)="","",(VLOOKUP(N1,Overview!A11:C40,3,0)))</f>
        <v/>
      </c>
      <c r="N9" s="215"/>
    </row>
    <row r="10" spans="1:31" ht="15" customHeight="1" x14ac:dyDescent="0.2">
      <c r="A10" s="344" t="s">
        <v>8</v>
      </c>
      <c r="B10" s="345"/>
      <c r="C10" s="345"/>
      <c r="D10" s="371" t="str">
        <f>IF(VLOOKUP(N1,Overview!A11:D40,4,0)="","",MID(VLOOKUP(N1,Overview!A11:D40,4,0),1,35))</f>
        <v/>
      </c>
      <c r="E10" s="372"/>
      <c r="F10" s="372"/>
      <c r="G10" s="372"/>
      <c r="H10" s="373"/>
      <c r="I10" s="222" t="s">
        <v>4</v>
      </c>
      <c r="J10" s="223"/>
      <c r="K10" s="223"/>
      <c r="L10" s="224"/>
      <c r="M10" s="214" t="str">
        <f>IF(Overview!I6="","",Overview!I6)</f>
        <v/>
      </c>
      <c r="N10" s="215"/>
    </row>
    <row r="11" spans="1:31" ht="15" customHeight="1" x14ac:dyDescent="0.2">
      <c r="A11" s="60"/>
      <c r="B11" s="6"/>
      <c r="C11" s="6"/>
      <c r="D11" s="6"/>
      <c r="E11" s="6"/>
      <c r="F11" s="6"/>
      <c r="G11" s="7"/>
      <c r="H11" s="7"/>
      <c r="I11" s="7"/>
      <c r="J11" s="8"/>
      <c r="K11" s="8"/>
      <c r="L11" s="8"/>
      <c r="M11" s="8"/>
      <c r="N11" s="61"/>
    </row>
    <row r="12" spans="1:31" ht="15" customHeight="1" x14ac:dyDescent="0.2">
      <c r="A12" s="351" t="s">
        <v>23</v>
      </c>
      <c r="B12" s="352"/>
      <c r="C12" s="352"/>
      <c r="D12" s="352"/>
      <c r="E12" s="352"/>
      <c r="F12" s="352"/>
      <c r="G12" s="352"/>
      <c r="H12" s="352"/>
      <c r="I12" s="352"/>
      <c r="J12" s="352"/>
      <c r="K12" s="352"/>
      <c r="L12" s="352"/>
      <c r="M12" s="352"/>
      <c r="N12" s="353"/>
    </row>
    <row r="13" spans="1:31" ht="15" customHeight="1" x14ac:dyDescent="0.2">
      <c r="A13" s="354"/>
      <c r="B13" s="355"/>
      <c r="C13" s="355"/>
      <c r="D13" s="355"/>
      <c r="E13" s="355"/>
      <c r="F13" s="355"/>
      <c r="G13" s="355"/>
      <c r="H13" s="355"/>
      <c r="I13" s="355"/>
      <c r="J13" s="355"/>
      <c r="K13" s="355"/>
      <c r="L13" s="355"/>
      <c r="M13" s="355"/>
      <c r="N13" s="356"/>
    </row>
    <row r="14" spans="1:31" ht="15" customHeight="1" x14ac:dyDescent="0.2">
      <c r="A14" s="357" t="s">
        <v>24</v>
      </c>
      <c r="B14" s="358"/>
      <c r="C14" s="358"/>
      <c r="D14" s="358"/>
      <c r="E14" s="358"/>
      <c r="F14" s="358"/>
      <c r="G14" s="358"/>
      <c r="H14" s="358"/>
      <c r="I14" s="358"/>
      <c r="J14" s="358"/>
      <c r="K14" s="358"/>
      <c r="L14" s="358"/>
      <c r="M14" s="358"/>
      <c r="N14" s="359"/>
    </row>
    <row r="15" spans="1:31" ht="15" customHeight="1" x14ac:dyDescent="0.2">
      <c r="A15" s="62"/>
      <c r="B15" s="41"/>
      <c r="C15" s="41"/>
      <c r="D15" s="41"/>
      <c r="E15" s="41"/>
      <c r="F15" s="41"/>
      <c r="G15" s="41"/>
      <c r="H15" s="41"/>
      <c r="I15" s="41"/>
      <c r="J15" s="41"/>
      <c r="K15" s="41"/>
      <c r="L15" s="41"/>
      <c r="M15" s="41"/>
      <c r="N15" s="63"/>
    </row>
    <row r="16" spans="1:31" ht="15" customHeight="1" x14ac:dyDescent="0.2">
      <c r="A16" s="360" t="s">
        <v>25</v>
      </c>
      <c r="B16" s="361"/>
      <c r="C16" s="361"/>
      <c r="D16" s="362" t="s">
        <v>26</v>
      </c>
      <c r="E16" s="362"/>
      <c r="F16" s="81" t="s">
        <v>27</v>
      </c>
      <c r="G16" s="82" t="s">
        <v>28</v>
      </c>
      <c r="H16" s="36" t="s">
        <v>29</v>
      </c>
      <c r="N16" s="64"/>
      <c r="AB16" s="94" t="s">
        <v>30</v>
      </c>
      <c r="AC16" s="175"/>
      <c r="AD16" s="94" t="s">
        <v>31</v>
      </c>
    </row>
    <row r="17" spans="1:32" ht="15" customHeight="1" x14ac:dyDescent="0.25">
      <c r="A17" s="363" t="s">
        <v>32</v>
      </c>
      <c r="B17" s="364"/>
      <c r="C17" s="365"/>
      <c r="D17" s="131" t="str">
        <f>AB61</f>
        <v/>
      </c>
      <c r="E17" s="132" t="str">
        <f>AD62</f>
        <v/>
      </c>
      <c r="F17" s="133" t="str">
        <f>AD61</f>
        <v/>
      </c>
      <c r="G17" s="134" t="str">
        <f>AE61</f>
        <v/>
      </c>
      <c r="H17" s="135" t="str">
        <f>AF61</f>
        <v/>
      </c>
      <c r="N17" s="64"/>
      <c r="AB17" s="94" t="s">
        <v>33</v>
      </c>
      <c r="AC17" s="175"/>
    </row>
    <row r="18" spans="1:32" ht="15" customHeight="1" x14ac:dyDescent="0.25">
      <c r="A18" s="363" t="s">
        <v>34</v>
      </c>
      <c r="B18" s="364"/>
      <c r="C18" s="365"/>
      <c r="D18" s="136" t="str">
        <f>AB80</f>
        <v/>
      </c>
      <c r="E18" s="137" t="str">
        <f>AD81</f>
        <v/>
      </c>
      <c r="F18" s="138" t="str">
        <f>AD80</f>
        <v/>
      </c>
      <c r="G18" s="139" t="str">
        <f>AE80</f>
        <v/>
      </c>
      <c r="H18" s="140" t="str">
        <f>AF80</f>
        <v/>
      </c>
      <c r="I18" s="3"/>
      <c r="J18" s="42"/>
      <c r="K18" s="42"/>
      <c r="L18" s="42"/>
      <c r="M18" s="42"/>
      <c r="N18" s="65"/>
      <c r="AB18" s="94">
        <f>AB50+AB52</f>
        <v>0</v>
      </c>
      <c r="AC18" s="175"/>
      <c r="AD18" s="94">
        <f>AD50</f>
        <v>0</v>
      </c>
      <c r="AE18" s="94">
        <f>AE50</f>
        <v>0</v>
      </c>
      <c r="AF18" s="94">
        <f>AF50</f>
        <v>0</v>
      </c>
    </row>
    <row r="19" spans="1:32" ht="30" customHeight="1" x14ac:dyDescent="0.2">
      <c r="A19" s="366" t="s">
        <v>35</v>
      </c>
      <c r="B19" s="367"/>
      <c r="C19" s="368"/>
      <c r="D19" s="141" t="str">
        <f>AB83</f>
        <v/>
      </c>
      <c r="E19" s="142" t="str">
        <f>AC83</f>
        <v/>
      </c>
      <c r="F19" s="143" t="str">
        <f>AD83</f>
        <v/>
      </c>
      <c r="G19" s="144" t="str">
        <f>AE83</f>
        <v/>
      </c>
      <c r="H19" s="145" t="str">
        <f>AF83</f>
        <v/>
      </c>
      <c r="N19" s="64"/>
      <c r="AB19" s="94" t="str">
        <f>IF(AND(G57="",I57=""),"",AB18)</f>
        <v/>
      </c>
      <c r="AC19" s="175"/>
      <c r="AD19" s="94" t="str">
        <f>IF(L57="","",AD18)</f>
        <v/>
      </c>
      <c r="AE19" s="94" t="str">
        <f>IF(M57="","",AE18)</f>
        <v/>
      </c>
      <c r="AF19" s="94" t="str">
        <f>IF(N57="","",AF18)</f>
        <v/>
      </c>
    </row>
    <row r="20" spans="1:32" ht="15" customHeight="1" x14ac:dyDescent="0.2">
      <c r="A20" s="66"/>
      <c r="N20" s="64"/>
      <c r="AB20" s="94" t="s">
        <v>36</v>
      </c>
      <c r="AC20" s="175"/>
    </row>
    <row r="21" spans="1:32" ht="15" customHeight="1" x14ac:dyDescent="0.2">
      <c r="A21" s="67"/>
      <c r="B21" s="9"/>
      <c r="C21" s="10"/>
      <c r="D21" s="369" t="s">
        <v>26</v>
      </c>
      <c r="E21" s="370"/>
      <c r="F21" s="81" t="s">
        <v>27</v>
      </c>
      <c r="G21" s="82" t="s">
        <v>28</v>
      </c>
      <c r="H21" s="36" t="s">
        <v>29</v>
      </c>
      <c r="N21" s="64"/>
      <c r="AB21" s="94">
        <f>AB69+AB71</f>
        <v>0</v>
      </c>
      <c r="AC21" s="175"/>
      <c r="AD21" s="94">
        <f>AD69</f>
        <v>0</v>
      </c>
      <c r="AE21" s="94">
        <f>AE69</f>
        <v>0</v>
      </c>
      <c r="AF21" s="94">
        <f>AF69</f>
        <v>0</v>
      </c>
    </row>
    <row r="22" spans="1:32" ht="30" customHeight="1" x14ac:dyDescent="0.2">
      <c r="A22" s="346" t="s">
        <v>37</v>
      </c>
      <c r="B22" s="347"/>
      <c r="C22" s="348"/>
      <c r="D22" s="349" t="str">
        <f>AB25</f>
        <v/>
      </c>
      <c r="E22" s="350"/>
      <c r="F22" s="146" t="str">
        <f>AD25</f>
        <v/>
      </c>
      <c r="G22" s="147" t="str">
        <f>AE25</f>
        <v/>
      </c>
      <c r="H22" s="148" t="str">
        <f>AF25</f>
        <v/>
      </c>
      <c r="I22" s="43"/>
      <c r="J22" s="43"/>
      <c r="K22" s="43"/>
      <c r="L22" s="43"/>
      <c r="M22" s="43"/>
      <c r="N22" s="68"/>
      <c r="AB22" s="94" t="str">
        <f>IF(AND(G76="",I76=""),"",AB21)</f>
        <v/>
      </c>
      <c r="AC22" s="175"/>
      <c r="AD22" s="94" t="str">
        <f>IF(L76="","",AD21)</f>
        <v/>
      </c>
      <c r="AE22" s="94" t="str">
        <f>IF(M76="","",AE21)</f>
        <v/>
      </c>
      <c r="AF22" s="94" t="str">
        <f>IF(N76="","",AF21)</f>
        <v/>
      </c>
    </row>
    <row r="23" spans="1:32" ht="15" customHeight="1" x14ac:dyDescent="0.2">
      <c r="A23" s="69"/>
      <c r="G23" s="44"/>
      <c r="H23" s="44"/>
      <c r="I23" s="44"/>
      <c r="J23" s="44"/>
      <c r="K23" s="44"/>
      <c r="L23" s="44"/>
      <c r="M23" s="44"/>
      <c r="N23" s="70"/>
      <c r="AB23" s="94" t="s">
        <v>38</v>
      </c>
      <c r="AC23" s="175"/>
    </row>
    <row r="24" spans="1:32" ht="15" customHeight="1" x14ac:dyDescent="0.2">
      <c r="A24" s="71" t="s">
        <v>39</v>
      </c>
      <c r="B24" s="44"/>
      <c r="C24" s="44"/>
      <c r="D24" s="44"/>
      <c r="E24" s="44"/>
      <c r="F24" s="44"/>
      <c r="G24" s="44"/>
      <c r="H24" s="44"/>
      <c r="I24" s="44"/>
      <c r="J24" s="44"/>
      <c r="K24" s="44"/>
      <c r="L24" s="44"/>
      <c r="M24" s="44"/>
      <c r="N24" s="70"/>
      <c r="AB24" s="94">
        <f>AB18+AB21</f>
        <v>0</v>
      </c>
      <c r="AC24" s="175"/>
      <c r="AD24" s="94">
        <f>AD18+AD21</f>
        <v>0</v>
      </c>
      <c r="AE24" s="94">
        <f>AE18+AE21</f>
        <v>0</v>
      </c>
      <c r="AF24" s="94">
        <f>AF18+AF21</f>
        <v>0</v>
      </c>
    </row>
    <row r="25" spans="1:32" ht="15" customHeight="1" x14ac:dyDescent="0.2">
      <c r="A25" s="242"/>
      <c r="B25" s="243"/>
      <c r="C25" s="243"/>
      <c r="D25" s="243"/>
      <c r="E25" s="243"/>
      <c r="F25" s="243"/>
      <c r="G25" s="243"/>
      <c r="H25" s="243"/>
      <c r="I25" s="243"/>
      <c r="J25" s="243"/>
      <c r="K25" s="243"/>
      <c r="L25" s="243"/>
      <c r="M25" s="243"/>
      <c r="N25" s="244"/>
      <c r="AB25" s="94" t="str">
        <f>IF(OR(AB19="",AB22=""),"",AB24)</f>
        <v/>
      </c>
      <c r="AC25" s="175"/>
      <c r="AD25" s="94" t="str">
        <f>IF(OR(AD19="",AD22=""),"",AD24)</f>
        <v/>
      </c>
      <c r="AE25" s="94" t="str">
        <f>IF(OR(AE19="",AE22=""),"",AE24)</f>
        <v/>
      </c>
      <c r="AF25" s="94" t="str">
        <f>IF(OR(AF19="",AF22=""),"",AF24)</f>
        <v/>
      </c>
    </row>
    <row r="26" spans="1:32" ht="15" customHeight="1" x14ac:dyDescent="0.2">
      <c r="A26" s="245"/>
      <c r="B26" s="246"/>
      <c r="C26" s="246"/>
      <c r="D26" s="246"/>
      <c r="E26" s="246"/>
      <c r="F26" s="246"/>
      <c r="G26" s="246"/>
      <c r="H26" s="246"/>
      <c r="I26" s="246"/>
      <c r="J26" s="246"/>
      <c r="K26" s="246"/>
      <c r="L26" s="246"/>
      <c r="M26" s="246"/>
      <c r="N26" s="247"/>
      <c r="AC26" s="175"/>
    </row>
    <row r="27" spans="1:32" ht="15" customHeight="1" x14ac:dyDescent="0.2">
      <c r="A27" s="245"/>
      <c r="B27" s="246"/>
      <c r="C27" s="246"/>
      <c r="D27" s="246"/>
      <c r="E27" s="246"/>
      <c r="F27" s="246"/>
      <c r="G27" s="246"/>
      <c r="H27" s="246"/>
      <c r="I27" s="246"/>
      <c r="J27" s="246"/>
      <c r="K27" s="246"/>
      <c r="L27" s="246"/>
      <c r="M27" s="246"/>
      <c r="N27" s="247"/>
      <c r="AC27" s="175"/>
    </row>
    <row r="28" spans="1:32" ht="15" customHeight="1" x14ac:dyDescent="0.2">
      <c r="A28" s="245"/>
      <c r="B28" s="246"/>
      <c r="C28" s="246"/>
      <c r="D28" s="246"/>
      <c r="E28" s="246"/>
      <c r="F28" s="246"/>
      <c r="G28" s="246"/>
      <c r="H28" s="246"/>
      <c r="I28" s="246"/>
      <c r="J28" s="246"/>
      <c r="K28" s="246"/>
      <c r="L28" s="246"/>
      <c r="M28" s="246"/>
      <c r="N28" s="247"/>
      <c r="AC28" s="175"/>
    </row>
    <row r="29" spans="1:32" ht="15" customHeight="1" x14ac:dyDescent="0.2">
      <c r="A29" s="245"/>
      <c r="B29" s="246"/>
      <c r="C29" s="246"/>
      <c r="D29" s="246"/>
      <c r="E29" s="246"/>
      <c r="F29" s="246"/>
      <c r="G29" s="246"/>
      <c r="H29" s="246"/>
      <c r="I29" s="246"/>
      <c r="J29" s="246"/>
      <c r="K29" s="246"/>
      <c r="L29" s="246"/>
      <c r="M29" s="246"/>
      <c r="N29" s="247"/>
      <c r="AC29" s="175"/>
    </row>
    <row r="30" spans="1:32" ht="15" customHeight="1" x14ac:dyDescent="0.2">
      <c r="A30" s="245"/>
      <c r="B30" s="246"/>
      <c r="C30" s="246"/>
      <c r="D30" s="246"/>
      <c r="E30" s="246"/>
      <c r="F30" s="246"/>
      <c r="G30" s="246"/>
      <c r="H30" s="246"/>
      <c r="I30" s="246"/>
      <c r="J30" s="246"/>
      <c r="K30" s="246"/>
      <c r="L30" s="246"/>
      <c r="M30" s="246"/>
      <c r="N30" s="247"/>
      <c r="AC30" s="175"/>
    </row>
    <row r="31" spans="1:32" ht="15" customHeight="1" x14ac:dyDescent="0.2">
      <c r="A31" s="245"/>
      <c r="B31" s="246"/>
      <c r="C31" s="246"/>
      <c r="D31" s="246"/>
      <c r="E31" s="246"/>
      <c r="F31" s="246"/>
      <c r="G31" s="246"/>
      <c r="H31" s="246"/>
      <c r="I31" s="246"/>
      <c r="J31" s="246"/>
      <c r="K31" s="246"/>
      <c r="L31" s="246"/>
      <c r="M31" s="246"/>
      <c r="N31" s="247"/>
      <c r="AC31" s="175"/>
    </row>
    <row r="32" spans="1:32" ht="15" customHeight="1" x14ac:dyDescent="0.2">
      <c r="A32" s="248"/>
      <c r="B32" s="249"/>
      <c r="C32" s="249"/>
      <c r="D32" s="249"/>
      <c r="E32" s="249"/>
      <c r="F32" s="249"/>
      <c r="G32" s="249"/>
      <c r="H32" s="249"/>
      <c r="I32" s="249"/>
      <c r="J32" s="249"/>
      <c r="K32" s="249"/>
      <c r="L32" s="249"/>
      <c r="M32" s="249"/>
      <c r="N32" s="250"/>
      <c r="AC32" s="175"/>
    </row>
    <row r="33" spans="1:29" ht="15" customHeight="1" x14ac:dyDescent="0.2">
      <c r="A33" s="66"/>
      <c r="N33" s="64"/>
      <c r="AC33" s="175"/>
    </row>
    <row r="34" spans="1:29" ht="15" customHeight="1" x14ac:dyDescent="0.2">
      <c r="A34" s="251" t="s">
        <v>40</v>
      </c>
      <c r="B34" s="252"/>
      <c r="C34" s="252"/>
      <c r="D34" s="252"/>
      <c r="E34" s="252"/>
      <c r="F34" s="252"/>
      <c r="G34" s="252"/>
      <c r="H34" s="252"/>
      <c r="I34" s="252"/>
      <c r="J34" s="252"/>
      <c r="K34" s="252"/>
      <c r="L34" s="252"/>
      <c r="M34" s="252"/>
      <c r="N34" s="253"/>
      <c r="AC34" s="175"/>
    </row>
    <row r="35" spans="1:29" ht="15" customHeight="1" x14ac:dyDescent="0.2">
      <c r="A35" s="254" t="s">
        <v>41</v>
      </c>
      <c r="B35" s="255"/>
      <c r="C35" s="255"/>
      <c r="D35" s="255"/>
      <c r="E35" s="255"/>
      <c r="F35" s="255"/>
      <c r="G35" s="255"/>
      <c r="H35" s="255"/>
      <c r="I35" s="255"/>
      <c r="J35" s="255"/>
      <c r="K35" s="255"/>
      <c r="L35" s="255"/>
      <c r="M35" s="255"/>
      <c r="N35" s="256"/>
      <c r="AC35" s="175"/>
    </row>
    <row r="36" spans="1:29" ht="15" customHeight="1" x14ac:dyDescent="0.2">
      <c r="A36" s="374" t="s">
        <v>42</v>
      </c>
      <c r="B36" s="375"/>
      <c r="C36" s="375"/>
      <c r="D36" s="375"/>
      <c r="E36" s="375"/>
      <c r="F36" s="375"/>
      <c r="G36" s="375"/>
      <c r="H36" s="375"/>
      <c r="I36" s="375"/>
      <c r="J36" s="375"/>
      <c r="K36" s="375"/>
      <c r="L36" s="375"/>
      <c r="M36" s="375"/>
      <c r="N36" s="376"/>
      <c r="AC36" s="175"/>
    </row>
    <row r="37" spans="1:29" ht="15" customHeight="1" x14ac:dyDescent="0.2">
      <c r="A37" s="374"/>
      <c r="B37" s="375"/>
      <c r="C37" s="375"/>
      <c r="D37" s="375"/>
      <c r="E37" s="375"/>
      <c r="F37" s="375"/>
      <c r="G37" s="375"/>
      <c r="H37" s="375"/>
      <c r="I37" s="375"/>
      <c r="J37" s="375"/>
      <c r="K37" s="375"/>
      <c r="L37" s="375"/>
      <c r="M37" s="375"/>
      <c r="N37" s="376"/>
      <c r="AC37" s="175"/>
    </row>
    <row r="38" spans="1:29" ht="15" customHeight="1" x14ac:dyDescent="0.2">
      <c r="A38" s="374"/>
      <c r="B38" s="375"/>
      <c r="C38" s="375"/>
      <c r="D38" s="375"/>
      <c r="E38" s="375"/>
      <c r="F38" s="375"/>
      <c r="G38" s="375"/>
      <c r="H38" s="375"/>
      <c r="I38" s="375"/>
      <c r="J38" s="375"/>
      <c r="K38" s="375"/>
      <c r="L38" s="375"/>
      <c r="M38" s="375"/>
      <c r="N38" s="376"/>
      <c r="AC38" s="175"/>
    </row>
    <row r="39" spans="1:29" ht="15" customHeight="1" x14ac:dyDescent="0.2">
      <c r="A39" s="377"/>
      <c r="B39" s="378"/>
      <c r="C39" s="378"/>
      <c r="D39" s="378"/>
      <c r="E39" s="378"/>
      <c r="F39" s="378"/>
      <c r="G39" s="378"/>
      <c r="H39" s="378"/>
      <c r="I39" s="378"/>
      <c r="J39" s="378"/>
      <c r="K39" s="378"/>
      <c r="L39" s="378"/>
      <c r="M39" s="378"/>
      <c r="N39" s="379"/>
      <c r="AC39" s="175"/>
    </row>
    <row r="40" spans="1:29" ht="15" customHeight="1" x14ac:dyDescent="0.2">
      <c r="A40" s="380" t="s">
        <v>43</v>
      </c>
      <c r="B40" s="381"/>
      <c r="C40" s="384"/>
      <c r="D40" s="385"/>
      <c r="E40" s="385"/>
      <c r="F40" s="385"/>
      <c r="G40" s="385"/>
      <c r="H40" s="385"/>
      <c r="I40" s="386"/>
      <c r="J40" s="216" t="s">
        <v>44</v>
      </c>
      <c r="K40" s="217"/>
      <c r="L40" s="338"/>
      <c r="M40" s="339"/>
      <c r="N40" s="340"/>
      <c r="AC40" s="175"/>
    </row>
    <row r="41" spans="1:29" ht="15" customHeight="1" x14ac:dyDescent="0.2">
      <c r="A41" s="382"/>
      <c r="B41" s="383"/>
      <c r="C41" s="387"/>
      <c r="D41" s="388"/>
      <c r="E41" s="388"/>
      <c r="F41" s="388"/>
      <c r="G41" s="388"/>
      <c r="H41" s="388"/>
      <c r="I41" s="389"/>
      <c r="J41" s="218"/>
      <c r="K41" s="219"/>
      <c r="L41" s="341"/>
      <c r="M41" s="342"/>
      <c r="N41" s="343"/>
      <c r="AC41" s="175"/>
    </row>
    <row r="42" spans="1:29" ht="15" customHeight="1" x14ac:dyDescent="0.2">
      <c r="A42" s="225" t="s">
        <v>45</v>
      </c>
      <c r="B42" s="226"/>
      <c r="C42" s="226"/>
      <c r="D42" s="226"/>
      <c r="E42" s="226"/>
      <c r="F42" s="226"/>
      <c r="G42" s="226"/>
      <c r="H42" s="226"/>
      <c r="I42" s="226"/>
      <c r="J42" s="226"/>
      <c r="K42" s="226"/>
      <c r="L42" s="226"/>
      <c r="M42" s="226"/>
      <c r="N42" s="227"/>
      <c r="AC42" s="175"/>
    </row>
    <row r="43" spans="1:29" ht="15" customHeight="1" x14ac:dyDescent="0.2">
      <c r="A43" s="228" t="s">
        <v>46</v>
      </c>
      <c r="B43" s="229"/>
      <c r="C43" s="229"/>
      <c r="D43" s="229"/>
      <c r="E43" s="229"/>
      <c r="F43" s="229"/>
      <c r="G43" s="229"/>
      <c r="H43" s="229"/>
      <c r="I43" s="229"/>
      <c r="J43" s="229"/>
      <c r="K43" s="229"/>
      <c r="L43" s="229"/>
      <c r="M43" s="229"/>
      <c r="N43" s="230"/>
      <c r="AC43" s="175"/>
    </row>
    <row r="44" spans="1:29" ht="15" customHeight="1" x14ac:dyDescent="0.2">
      <c r="A44" s="228"/>
      <c r="B44" s="229"/>
      <c r="C44" s="229"/>
      <c r="D44" s="229"/>
      <c r="E44" s="229"/>
      <c r="F44" s="229"/>
      <c r="G44" s="229"/>
      <c r="H44" s="229"/>
      <c r="I44" s="229"/>
      <c r="J44" s="229"/>
      <c r="K44" s="229"/>
      <c r="L44" s="229"/>
      <c r="M44" s="229"/>
      <c r="N44" s="230"/>
      <c r="AC44" s="175"/>
    </row>
    <row r="45" spans="1:29" ht="15" customHeight="1" x14ac:dyDescent="0.2">
      <c r="A45" s="228"/>
      <c r="B45" s="229"/>
      <c r="C45" s="229"/>
      <c r="D45" s="229"/>
      <c r="E45" s="229"/>
      <c r="F45" s="229"/>
      <c r="G45" s="229"/>
      <c r="H45" s="229"/>
      <c r="I45" s="229"/>
      <c r="J45" s="229"/>
      <c r="K45" s="229"/>
      <c r="L45" s="229"/>
      <c r="M45" s="229"/>
      <c r="N45" s="230"/>
      <c r="AC45" s="175"/>
    </row>
    <row r="46" spans="1:29" ht="15" customHeight="1" x14ac:dyDescent="0.2">
      <c r="A46" s="231" t="s">
        <v>43</v>
      </c>
      <c r="B46" s="232"/>
      <c r="C46" s="235"/>
      <c r="D46" s="235"/>
      <c r="E46" s="235"/>
      <c r="F46" s="235"/>
      <c r="G46" s="235"/>
      <c r="H46" s="235"/>
      <c r="I46" s="235"/>
      <c r="J46" s="220" t="s">
        <v>44</v>
      </c>
      <c r="K46" s="220"/>
      <c r="L46" s="237"/>
      <c r="M46" s="238"/>
      <c r="N46" s="239"/>
      <c r="AC46" s="175"/>
    </row>
    <row r="47" spans="1:29" ht="15" customHeight="1" thickBot="1" x14ac:dyDescent="0.25">
      <c r="A47" s="233"/>
      <c r="B47" s="234"/>
      <c r="C47" s="236"/>
      <c r="D47" s="236"/>
      <c r="E47" s="236"/>
      <c r="F47" s="236"/>
      <c r="G47" s="236"/>
      <c r="H47" s="236"/>
      <c r="I47" s="236"/>
      <c r="J47" s="221"/>
      <c r="K47" s="221"/>
      <c r="L47" s="240"/>
      <c r="M47" s="240"/>
      <c r="N47" s="241"/>
      <c r="AC47" s="175"/>
    </row>
    <row r="48" spans="1:29" ht="15" customHeight="1" thickBot="1" x14ac:dyDescent="0.25">
      <c r="A48" s="37"/>
      <c r="B48" s="37"/>
      <c r="C48" s="38"/>
      <c r="D48" s="38"/>
      <c r="E48" s="38"/>
      <c r="F48" s="38"/>
      <c r="G48" s="38"/>
      <c r="H48" s="38"/>
      <c r="I48" s="38"/>
      <c r="J48" s="39"/>
      <c r="K48" s="39"/>
      <c r="L48" s="40"/>
      <c r="M48" s="40"/>
      <c r="N48" s="40"/>
      <c r="AC48" s="175"/>
    </row>
    <row r="49" spans="1:32" ht="15" customHeight="1" thickTop="1" x14ac:dyDescent="0.2">
      <c r="A49" s="327" t="s">
        <v>47</v>
      </c>
      <c r="B49" s="328"/>
      <c r="C49" s="328"/>
      <c r="D49" s="328"/>
      <c r="E49" s="328"/>
      <c r="F49" s="328"/>
      <c r="G49" s="328"/>
      <c r="H49" s="328"/>
      <c r="I49" s="328"/>
      <c r="J49" s="328"/>
      <c r="K49" s="328"/>
      <c r="L49" s="328"/>
      <c r="M49" s="328"/>
      <c r="N49" s="329"/>
      <c r="AB49" s="94" t="s">
        <v>48</v>
      </c>
      <c r="AC49" s="175"/>
    </row>
    <row r="50" spans="1:32" ht="30" customHeight="1" x14ac:dyDescent="0.2">
      <c r="A50" s="330" t="s">
        <v>49</v>
      </c>
      <c r="B50" s="288"/>
      <c r="C50" s="289"/>
      <c r="D50" s="290"/>
      <c r="E50" s="290"/>
      <c r="F50" s="290"/>
      <c r="G50" s="290"/>
      <c r="H50" s="290"/>
      <c r="I50" s="290"/>
      <c r="J50" s="290"/>
      <c r="K50" s="290"/>
      <c r="L50" s="290"/>
      <c r="M50" s="290"/>
      <c r="N50" s="331"/>
      <c r="AB50" s="94">
        <f>G57/1440</f>
        <v>0</v>
      </c>
      <c r="AC50" s="175"/>
      <c r="AD50" s="94">
        <f>L57/60</f>
        <v>0</v>
      </c>
      <c r="AE50" s="94">
        <f>M57/60</f>
        <v>0</v>
      </c>
      <c r="AF50" s="94">
        <f>N57/60</f>
        <v>0</v>
      </c>
    </row>
    <row r="51" spans="1:32" ht="30" customHeight="1" x14ac:dyDescent="0.2">
      <c r="A51" s="330" t="s">
        <v>50</v>
      </c>
      <c r="B51" s="288"/>
      <c r="C51" s="289"/>
      <c r="D51" s="290"/>
      <c r="E51" s="290"/>
      <c r="F51" s="290"/>
      <c r="G51" s="290"/>
      <c r="H51" s="290"/>
      <c r="I51" s="290"/>
      <c r="J51" s="290"/>
      <c r="K51" s="290"/>
      <c r="L51" s="290"/>
      <c r="M51" s="290"/>
      <c r="N51" s="331"/>
      <c r="AB51" s="94" t="s">
        <v>51</v>
      </c>
      <c r="AC51" s="175"/>
    </row>
    <row r="52" spans="1:32" ht="30" customHeight="1" x14ac:dyDescent="0.2">
      <c r="A52" s="330" t="s">
        <v>52</v>
      </c>
      <c r="B52" s="288"/>
      <c r="C52" s="289"/>
      <c r="D52" s="290"/>
      <c r="E52" s="290"/>
      <c r="F52" s="290"/>
      <c r="G52" s="290"/>
      <c r="H52" s="290"/>
      <c r="I52" s="290"/>
      <c r="J52" s="290"/>
      <c r="K52" s="290"/>
      <c r="L52" s="290"/>
      <c r="M52" s="290"/>
      <c r="N52" s="331"/>
      <c r="AB52" s="94">
        <f>I57/1440/60</f>
        <v>0</v>
      </c>
      <c r="AC52" s="175"/>
    </row>
    <row r="53" spans="1:32" ht="15" customHeight="1" x14ac:dyDescent="0.2">
      <c r="A53" s="332" t="s">
        <v>53</v>
      </c>
      <c r="B53" s="297"/>
      <c r="C53" s="298" t="s">
        <v>54</v>
      </c>
      <c r="D53" s="299"/>
      <c r="E53" s="299"/>
      <c r="F53" s="299"/>
      <c r="G53" s="299"/>
      <c r="H53" s="299"/>
      <c r="I53" s="299"/>
      <c r="J53" s="299"/>
      <c r="K53" s="299"/>
      <c r="L53" s="299"/>
      <c r="M53" s="333"/>
      <c r="N53" s="45"/>
      <c r="AC53" s="175"/>
    </row>
    <row r="54" spans="1:32" ht="15" customHeight="1" x14ac:dyDescent="0.2">
      <c r="A54" s="330" t="s">
        <v>55</v>
      </c>
      <c r="B54" s="288"/>
      <c r="C54" s="334" t="s">
        <v>54</v>
      </c>
      <c r="D54" s="335"/>
      <c r="E54" s="335"/>
      <c r="F54" s="335"/>
      <c r="G54" s="335"/>
      <c r="H54" s="335"/>
      <c r="I54" s="335"/>
      <c r="J54" s="335"/>
      <c r="K54" s="335"/>
      <c r="L54" s="335"/>
      <c r="M54" s="335"/>
      <c r="N54" s="46"/>
      <c r="AB54" s="94" t="s">
        <v>56</v>
      </c>
      <c r="AC54" s="175"/>
    </row>
    <row r="55" spans="1:32" ht="15" customHeight="1" x14ac:dyDescent="0.2">
      <c r="A55" s="47"/>
      <c r="B55" s="48"/>
      <c r="C55" s="48"/>
      <c r="D55" s="48"/>
      <c r="E55" s="48"/>
      <c r="F55" s="48"/>
      <c r="G55" s="48"/>
      <c r="H55" s="48"/>
      <c r="I55" s="49"/>
      <c r="J55" s="50"/>
      <c r="K55" s="50"/>
      <c r="L55" s="51"/>
      <c r="M55" s="51"/>
      <c r="N55" s="52"/>
      <c r="AB55" s="94">
        <f>IF(C58="Select",6,IF(C58="Pre-difficulty Level 1 (Less Difficult)",0,IF(C58="Difficulty Level 1 (Less Difficult)",1,IF(C58="Difficulty Level 2 (Less Difficult)",2,IF(C58="Difficulty Level 3 (Less Difficult)",3,IF(C58="Difficulty Level 4 (Standard)",4,IF(C58="Difficulty Level 5+ (More Difficult)",5,"")))))))</f>
        <v>6</v>
      </c>
      <c r="AC55" s="175">
        <f>IF(AF55&lt;6,AF55,IF(AE55&lt;6,AE55,IF(AD55&lt;6,AD55,6)))</f>
        <v>6</v>
      </c>
      <c r="AD55" s="94">
        <f>IF(L58="",6,IF(L58="Pre",0,IF(L58=1,1,IF(L58=2,2,IF(L58=3,3,IF(L58=4,4,IF(L58="5+",5,"")))))))</f>
        <v>6</v>
      </c>
      <c r="AE55" s="94">
        <f>IF(M58="",6,IF(M58="Pre",0,IF(M58=1,1,IF(M58=2,2,IF(M58=3,3,IF(M58=4,4,IF(M58="5+",5,"")))))))</f>
        <v>6</v>
      </c>
      <c r="AF55" s="94">
        <f>IF(N58="",6,IF(N58="Pre",0,IF(N58=1,1,IF(N58=2,2,IF(N58=3,3,IF(N58=4,4,IF(N58="5+",5,"")))))))</f>
        <v>6</v>
      </c>
    </row>
    <row r="56" spans="1:32" ht="15" customHeight="1" x14ac:dyDescent="0.2">
      <c r="A56" s="336" t="s">
        <v>57</v>
      </c>
      <c r="B56" s="337"/>
      <c r="C56" s="337"/>
      <c r="D56" s="337"/>
      <c r="E56" s="337"/>
      <c r="F56" s="337"/>
      <c r="G56" s="337"/>
      <c r="H56" s="337"/>
      <c r="I56" s="337"/>
      <c r="J56" s="302" t="s">
        <v>11</v>
      </c>
      <c r="K56" s="302"/>
      <c r="L56" s="85" t="s">
        <v>27</v>
      </c>
      <c r="M56" s="85" t="s">
        <v>28</v>
      </c>
      <c r="N56" s="86" t="s">
        <v>29</v>
      </c>
      <c r="AB56" s="94" t="s">
        <v>58</v>
      </c>
      <c r="AC56" s="175"/>
    </row>
    <row r="57" spans="1:32" ht="15" customHeight="1" x14ac:dyDescent="0.2">
      <c r="A57" s="319" t="s">
        <v>59</v>
      </c>
      <c r="B57" s="283"/>
      <c r="C57" s="11"/>
      <c r="D57" s="11"/>
      <c r="E57" s="11"/>
      <c r="F57" s="12" t="s">
        <v>60</v>
      </c>
      <c r="G57" s="22"/>
      <c r="H57" s="13" t="s">
        <v>61</v>
      </c>
      <c r="I57" s="23"/>
      <c r="J57" s="26"/>
      <c r="K57" s="83"/>
      <c r="L57" s="183"/>
      <c r="M57" s="184"/>
      <c r="N57" s="185"/>
      <c r="AB57" s="94">
        <f>SUM(AB63+I61+I62)</f>
        <v>0</v>
      </c>
      <c r="AC57" s="175">
        <f>SUM(K60:K62)</f>
        <v>0</v>
      </c>
      <c r="AD57" s="94">
        <f>SUM(L60:L62)</f>
        <v>0</v>
      </c>
      <c r="AE57" s="94">
        <f>SUM(M60:M62)</f>
        <v>0</v>
      </c>
      <c r="AF57" s="94">
        <f>SUM(N60:N62)</f>
        <v>0</v>
      </c>
    </row>
    <row r="58" spans="1:32" ht="15" customHeight="1" x14ac:dyDescent="0.2">
      <c r="A58" s="319" t="s">
        <v>62</v>
      </c>
      <c r="B58" s="320"/>
      <c r="C58" s="321" t="s">
        <v>54</v>
      </c>
      <c r="D58" s="322"/>
      <c r="E58" s="322"/>
      <c r="F58" s="322"/>
      <c r="G58" s="322"/>
      <c r="H58" s="322"/>
      <c r="I58" s="323"/>
      <c r="J58" s="26"/>
      <c r="K58" s="171" t="str">
        <f>IF(AC55=6,"",IF(AB55=AC55,"",IF(AC55=5,"5+",IF(AC55=4,AC55,IF(AC55=3,AC55,IF(AC55=2,AC55,IF(AC55=1,AC55,IF(AC55=0,"Pre",""))))))))</f>
        <v/>
      </c>
      <c r="L58" s="90"/>
      <c r="M58" s="91"/>
      <c r="N58" s="92"/>
      <c r="AB58" s="94" t="s">
        <v>63</v>
      </c>
      <c r="AC58" s="175"/>
    </row>
    <row r="59" spans="1:32" ht="60" customHeight="1" x14ac:dyDescent="0.2">
      <c r="A59" s="324" t="s">
        <v>64</v>
      </c>
      <c r="B59" s="325"/>
      <c r="C59" s="211"/>
      <c r="D59" s="212"/>
      <c r="E59" s="212"/>
      <c r="F59" s="212"/>
      <c r="G59" s="212"/>
      <c r="H59" s="212"/>
      <c r="I59" s="213"/>
      <c r="J59" s="27"/>
      <c r="K59" s="84"/>
      <c r="L59" s="16"/>
      <c r="M59" s="14"/>
      <c r="N59" s="53"/>
      <c r="P59" s="2" t="s">
        <v>65</v>
      </c>
      <c r="AB59" s="94" t="str">
        <f>IF(I60="","",IF(I61="","",IF(I62="","",IF(AB57&gt;-1,AB57,""))))</f>
        <v/>
      </c>
      <c r="AC59" s="175" t="str">
        <f>IF(K60="","",IF(K61="","",IF(K62="","",IF(AC57&gt;-1,AC57,""))))</f>
        <v/>
      </c>
      <c r="AD59" s="94" t="str">
        <f>IF(L60="","",IF(L61="","",IF(L62="","",IF(AD57&gt;-1,AD57,""))))</f>
        <v/>
      </c>
      <c r="AE59" s="94" t="str">
        <f>IF(M60="","",IF(M61="","",IF(M62="","",IF(AE57&gt;-1,AE57,""))))</f>
        <v/>
      </c>
      <c r="AF59" s="94" t="str">
        <f>IF(N60="","",IF(N61="","",IF(N62="","",IF(AF57&gt;-1,AF57,""))))</f>
        <v/>
      </c>
    </row>
    <row r="60" spans="1:32" ht="85" customHeight="1" x14ac:dyDescent="0.2">
      <c r="A60" s="326" t="str">
        <f>IF(C58="Select",Pulldown!D5,IF(C58="Pre-difficulty Level 1 (Less Difficult)",Pulldown!D2,IF(C58="Difficulty Level 1 (Less Difficult)",Pulldown!D3,IF(C58="Difficulty Level 2 (Less Difficult)",Pulldown!D4,Pulldown!D5))))</f>
        <v xml:space="preserve">Grid 1: Technical control - Technique </v>
      </c>
      <c r="B60" s="281"/>
      <c r="C60" s="305"/>
      <c r="D60" s="306"/>
      <c r="E60" s="306"/>
      <c r="F60" s="306"/>
      <c r="G60" s="306"/>
      <c r="H60" s="307"/>
      <c r="I60" s="24"/>
      <c r="J60" s="28" t="s">
        <v>66</v>
      </c>
      <c r="K60" s="151" t="str">
        <f>IF(AND(AC55=6,I60=AB63),"",IF(AB55&lt;&gt;AC55,AC63,IF(I60=AC63,"",AC63)))</f>
        <v/>
      </c>
      <c r="L60" s="152"/>
      <c r="M60" s="153"/>
      <c r="N60" s="154"/>
      <c r="P60" s="257"/>
      <c r="Q60" s="258"/>
      <c r="R60" s="258"/>
      <c r="S60" s="259"/>
      <c r="AB60" s="94" t="s">
        <v>67</v>
      </c>
      <c r="AC60" s="175"/>
    </row>
    <row r="61" spans="1:32" ht="85" customHeight="1" x14ac:dyDescent="0.2">
      <c r="A61" s="303" t="s">
        <v>68</v>
      </c>
      <c r="B61" s="304"/>
      <c r="C61" s="305"/>
      <c r="D61" s="306"/>
      <c r="E61" s="306"/>
      <c r="F61" s="306"/>
      <c r="G61" s="306"/>
      <c r="H61" s="307"/>
      <c r="I61" s="24"/>
      <c r="J61" s="29" t="s">
        <v>66</v>
      </c>
      <c r="K61" s="151" t="str">
        <f>IF(AC55=6,"",IF(AB55=AC55,"",I61))</f>
        <v/>
      </c>
      <c r="L61" s="152"/>
      <c r="M61" s="153"/>
      <c r="N61" s="154"/>
      <c r="P61" s="260"/>
      <c r="Q61" s="261"/>
      <c r="R61" s="261"/>
      <c r="S61" s="262"/>
      <c r="T61" s="5"/>
      <c r="AB61" s="94" t="str">
        <f>IF(AB59="","",IF(AB55=6,"",IF(AB59=0,0,IF(AB55&lt;4,VLOOKUP(AB59,'Levels Grid'!A:D,1,0),IF(AB55=4,VLOOKUP(AB59,'Levels Grid'!A:D,3,0),IF(AB55=5,VLOOKUP(AB59,'Levels Grid'!A:D,4,0),))))))</f>
        <v/>
      </c>
      <c r="AC61" s="175" t="str">
        <f>IF(AC59="","",IF(AC55=6,"",IF(AC59=0,0,IF(AC55&lt;4,VLOOKUP(AC59,'Levels Grid'!A:D,1,0),IF(AC55=4,VLOOKUP(AC59,'Levels Grid'!A:D,3,0),IF(AC55=5,VLOOKUP(AC59,'Levels Grid'!A:D,4,0),))))))</f>
        <v/>
      </c>
      <c r="AD61" s="94" t="str">
        <f>IF(AD59="","",IF(AD55=6,"",IF(AD59=0,0,IF(AD55&lt;4,VLOOKUP(AD59,'Levels Grid'!A:D,1,0),IF(AD55=4,VLOOKUP(AD59,'Levels Grid'!A:D,3,0),IF(AD55=5,VLOOKUP(AD59,'Levels Grid'!A:D,4,0),))))))</f>
        <v/>
      </c>
      <c r="AE61" s="94" t="str">
        <f>IF(AE59="","",IF(AE55=6,"",IF(AE59=0,0,IF(AE55&lt;4,VLOOKUP(AE59,'Levels Grid'!A:D,1,0),IF(AE55=4,VLOOKUP(AE59,'Levels Grid'!A:D,3,0),IF(AE55=5,VLOOKUP(AE59,'Levels Grid'!A:D,4,0),))))))</f>
        <v/>
      </c>
      <c r="AF61" s="94" t="str">
        <f>IF(AF59="","",IF(AF55=6,"",IF(AF59=0,0,IF(AF55&lt;4,VLOOKUP(AF59,'Levels Grid'!A:D,1,0),IF(AF55=4,VLOOKUP(AF59,'Levels Grid'!A:D,3,0),IF(AF55=5,VLOOKUP(AF59,'Levels Grid'!A:D,4,0),))))))</f>
        <v/>
      </c>
    </row>
    <row r="62" spans="1:32" ht="85" customHeight="1" x14ac:dyDescent="0.2">
      <c r="A62" s="303" t="s">
        <v>69</v>
      </c>
      <c r="B62" s="304"/>
      <c r="C62" s="305"/>
      <c r="D62" s="306"/>
      <c r="E62" s="306"/>
      <c r="F62" s="306"/>
      <c r="G62" s="306"/>
      <c r="H62" s="307"/>
      <c r="I62" s="24"/>
      <c r="J62" s="29" t="s">
        <v>66</v>
      </c>
      <c r="K62" s="151" t="str">
        <f>IF(AC55=6,"",IF(AB55=AC55,"",I62))</f>
        <v/>
      </c>
      <c r="L62" s="152"/>
      <c r="M62" s="153"/>
      <c r="N62" s="154"/>
      <c r="P62" s="260"/>
      <c r="Q62" s="261"/>
      <c r="R62" s="261"/>
      <c r="S62" s="262"/>
      <c r="AA62" s="175"/>
      <c r="AB62" s="175" t="s">
        <v>70</v>
      </c>
      <c r="AC62" s="175" t="s">
        <v>70</v>
      </c>
      <c r="AD62" s="179" t="str">
        <f>IF(AC61&lt;&gt;"",AC61,IF(AC80&lt;&gt;"",AB61,AC61))</f>
        <v/>
      </c>
      <c r="AE62" s="94" t="s">
        <v>71</v>
      </c>
    </row>
    <row r="63" spans="1:32" ht="15" customHeight="1" x14ac:dyDescent="0.2">
      <c r="A63" s="308" t="s">
        <v>72</v>
      </c>
      <c r="B63" s="309"/>
      <c r="C63" s="309"/>
      <c r="D63" s="309"/>
      <c r="E63" s="309"/>
      <c r="F63" s="309"/>
      <c r="G63" s="309"/>
      <c r="H63" s="310"/>
      <c r="I63" s="149" t="str">
        <f>AB59</f>
        <v/>
      </c>
      <c r="J63" s="29" t="s">
        <v>73</v>
      </c>
      <c r="K63" s="155" t="str">
        <f>AC59</f>
        <v/>
      </c>
      <c r="L63" s="156" t="str">
        <f>AD59</f>
        <v/>
      </c>
      <c r="M63" s="157" t="str">
        <f>AE59</f>
        <v/>
      </c>
      <c r="N63" s="158" t="str">
        <f>AF59</f>
        <v/>
      </c>
      <c r="P63" s="260"/>
      <c r="Q63" s="261"/>
      <c r="R63" s="261"/>
      <c r="S63" s="262"/>
      <c r="AA63" s="175"/>
      <c r="AB63" s="175">
        <f>IF(AB55=6,I60,IF(AB55&gt;2,I60,IF(AB55=2,AB64,IF(AB55=1,AB65,IF(AB55=0,AB66,"")))))</f>
        <v>0</v>
      </c>
      <c r="AC63" s="175">
        <f>IF(AC55=6,AB63,IF(AC55&gt;AB55,AB63,IF(AC55&gt;2,AB66,IF(AC55=2,AC64,IF(AC55=1,AC65,IF(AC55=0,AC66,""))))))</f>
        <v>0</v>
      </c>
    </row>
    <row r="64" spans="1:32" ht="30" customHeight="1" x14ac:dyDescent="0.2">
      <c r="A64" s="311" t="s">
        <v>74</v>
      </c>
      <c r="B64" s="312"/>
      <c r="C64" s="312"/>
      <c r="D64" s="312"/>
      <c r="E64" s="312"/>
      <c r="F64" s="312"/>
      <c r="G64" s="312"/>
      <c r="H64" s="313"/>
      <c r="I64" s="150" t="str">
        <f>AB61</f>
        <v/>
      </c>
      <c r="J64" s="29" t="s">
        <v>75</v>
      </c>
      <c r="K64" s="159" t="str">
        <f>AC61</f>
        <v/>
      </c>
      <c r="L64" s="160" t="str">
        <f>AD61</f>
        <v/>
      </c>
      <c r="M64" s="161" t="str">
        <f>AE61</f>
        <v/>
      </c>
      <c r="N64" s="162" t="str">
        <f>AF61</f>
        <v/>
      </c>
      <c r="P64" s="260"/>
      <c r="Q64" s="261"/>
      <c r="R64" s="261"/>
      <c r="S64" s="262"/>
      <c r="AA64" s="175" t="s">
        <v>76</v>
      </c>
      <c r="AB64" s="175">
        <f>IF(AND(AB55=2,I60&gt;5),6,I60)</f>
        <v>0</v>
      </c>
      <c r="AC64" s="175">
        <f>IF(AND(AC55=2,I60&gt;5),6,I60)</f>
        <v>0</v>
      </c>
    </row>
    <row r="65" spans="1:32" ht="15" customHeight="1" x14ac:dyDescent="0.2">
      <c r="A65" s="54" t="s">
        <v>77</v>
      </c>
      <c r="B65" s="55"/>
      <c r="C65" s="56"/>
      <c r="D65" s="56"/>
      <c r="E65" s="56"/>
      <c r="F65" s="56"/>
      <c r="G65" s="57" t="s">
        <v>78</v>
      </c>
      <c r="H65" s="58"/>
      <c r="I65" s="58"/>
      <c r="J65" s="58"/>
      <c r="K65" s="58"/>
      <c r="L65" s="58"/>
      <c r="M65" s="58"/>
      <c r="N65" s="59"/>
      <c r="P65" s="260"/>
      <c r="Q65" s="261"/>
      <c r="R65" s="261"/>
      <c r="S65" s="262"/>
      <c r="AA65" s="175" t="s">
        <v>79</v>
      </c>
      <c r="AB65" s="175">
        <f>IF(AND(AB55=1,I60&gt;3),4,I60)</f>
        <v>0</v>
      </c>
      <c r="AC65" s="175">
        <f>IF(AND(AC55=1,I60&gt;3),4,I60)</f>
        <v>0</v>
      </c>
    </row>
    <row r="66" spans="1:32" ht="165" customHeight="1" thickBot="1" x14ac:dyDescent="0.25">
      <c r="A66" s="314"/>
      <c r="B66" s="315"/>
      <c r="C66" s="315"/>
      <c r="D66" s="315"/>
      <c r="E66" s="315"/>
      <c r="F66" s="316"/>
      <c r="G66" s="317"/>
      <c r="H66" s="315"/>
      <c r="I66" s="315"/>
      <c r="J66" s="315"/>
      <c r="K66" s="315"/>
      <c r="L66" s="315"/>
      <c r="M66" s="315"/>
      <c r="N66" s="318"/>
      <c r="P66" s="263"/>
      <c r="Q66" s="264"/>
      <c r="R66" s="264"/>
      <c r="S66" s="265"/>
      <c r="AA66" s="175" t="s">
        <v>80</v>
      </c>
      <c r="AB66" s="175">
        <f>IF(AND(AB55=0,I60&gt;1),2,I60)</f>
        <v>0</v>
      </c>
      <c r="AC66" s="175">
        <f>IF(AND(AC55=0,I60&gt;1),2,I60)</f>
        <v>0</v>
      </c>
    </row>
    <row r="67" spans="1:32" ht="15" customHeight="1" thickTop="1" thickBot="1" x14ac:dyDescent="0.25">
      <c r="A67" s="187"/>
      <c r="B67" s="187"/>
      <c r="C67" s="187"/>
      <c r="D67" s="187"/>
      <c r="E67" s="187"/>
      <c r="F67" s="187"/>
      <c r="G67" s="187"/>
      <c r="H67" s="187"/>
      <c r="I67" s="187"/>
      <c r="J67" s="187"/>
      <c r="K67" s="187"/>
      <c r="L67" s="187"/>
      <c r="M67" s="187"/>
      <c r="N67" s="187"/>
      <c r="P67" s="30"/>
      <c r="Q67" s="30"/>
      <c r="R67" s="30"/>
      <c r="S67" s="30"/>
      <c r="AA67" s="175"/>
      <c r="AB67" s="175"/>
      <c r="AC67" s="175"/>
    </row>
    <row r="68" spans="1:32" ht="15" customHeight="1" x14ac:dyDescent="0.2">
      <c r="A68" s="284" t="s">
        <v>81</v>
      </c>
      <c r="B68" s="285"/>
      <c r="C68" s="285"/>
      <c r="D68" s="285"/>
      <c r="E68" s="285"/>
      <c r="F68" s="285"/>
      <c r="G68" s="285"/>
      <c r="H68" s="285"/>
      <c r="I68" s="285"/>
      <c r="J68" s="285"/>
      <c r="K68" s="285"/>
      <c r="L68" s="285"/>
      <c r="M68" s="285"/>
      <c r="N68" s="286"/>
      <c r="AB68" s="94" t="s">
        <v>48</v>
      </c>
      <c r="AC68" s="175"/>
    </row>
    <row r="69" spans="1:32" ht="30" customHeight="1" x14ac:dyDescent="0.2">
      <c r="A69" s="287" t="s">
        <v>49</v>
      </c>
      <c r="B69" s="288"/>
      <c r="C69" s="289"/>
      <c r="D69" s="290"/>
      <c r="E69" s="290"/>
      <c r="F69" s="290"/>
      <c r="G69" s="290"/>
      <c r="H69" s="290"/>
      <c r="I69" s="290"/>
      <c r="J69" s="290"/>
      <c r="K69" s="290"/>
      <c r="L69" s="290"/>
      <c r="M69" s="290"/>
      <c r="N69" s="291"/>
      <c r="AB69" s="94">
        <f>G76/1440</f>
        <v>0</v>
      </c>
      <c r="AC69" s="175"/>
      <c r="AD69" s="94">
        <f>L76/60</f>
        <v>0</v>
      </c>
      <c r="AE69" s="94">
        <f>M76/60</f>
        <v>0</v>
      </c>
      <c r="AF69" s="94">
        <f>N76/60</f>
        <v>0</v>
      </c>
    </row>
    <row r="70" spans="1:32" ht="30" customHeight="1" x14ac:dyDescent="0.2">
      <c r="A70" s="287" t="s">
        <v>50</v>
      </c>
      <c r="B70" s="288"/>
      <c r="C70" s="290"/>
      <c r="D70" s="290"/>
      <c r="E70" s="290"/>
      <c r="F70" s="290"/>
      <c r="G70" s="290"/>
      <c r="H70" s="290"/>
      <c r="I70" s="290"/>
      <c r="J70" s="290"/>
      <c r="K70" s="290"/>
      <c r="L70" s="290"/>
      <c r="M70" s="290"/>
      <c r="N70" s="291"/>
      <c r="AB70" s="94" t="s">
        <v>51</v>
      </c>
      <c r="AC70" s="175"/>
    </row>
    <row r="71" spans="1:32" ht="30" customHeight="1" x14ac:dyDescent="0.2">
      <c r="A71" s="287" t="s">
        <v>52</v>
      </c>
      <c r="B71" s="288"/>
      <c r="C71" s="289"/>
      <c r="D71" s="290"/>
      <c r="E71" s="292"/>
      <c r="F71" s="15" t="s">
        <v>82</v>
      </c>
      <c r="G71" s="293"/>
      <c r="H71" s="294"/>
      <c r="I71" s="294"/>
      <c r="J71" s="294"/>
      <c r="K71" s="294"/>
      <c r="L71" s="294"/>
      <c r="M71" s="294"/>
      <c r="N71" s="295"/>
      <c r="AB71" s="94">
        <f>I76/1440/60</f>
        <v>0</v>
      </c>
      <c r="AC71" s="175"/>
    </row>
    <row r="72" spans="1:32" ht="15" customHeight="1" x14ac:dyDescent="0.2">
      <c r="A72" s="296" t="s">
        <v>53</v>
      </c>
      <c r="B72" s="297"/>
      <c r="C72" s="298" t="s">
        <v>54</v>
      </c>
      <c r="D72" s="299"/>
      <c r="E72" s="299"/>
      <c r="F72" s="299"/>
      <c r="G72" s="299"/>
      <c r="H72" s="299"/>
      <c r="I72" s="299"/>
      <c r="J72" s="299"/>
      <c r="K72" s="299"/>
      <c r="L72" s="299"/>
      <c r="M72" s="299"/>
      <c r="N72" s="72"/>
      <c r="AC72" s="175"/>
    </row>
    <row r="73" spans="1:32" ht="15" customHeight="1" x14ac:dyDescent="0.2">
      <c r="A73" s="287" t="s">
        <v>55</v>
      </c>
      <c r="B73" s="288"/>
      <c r="C73" s="298" t="s">
        <v>54</v>
      </c>
      <c r="D73" s="299"/>
      <c r="E73" s="299"/>
      <c r="F73" s="299"/>
      <c r="G73" s="299"/>
      <c r="H73" s="299"/>
      <c r="I73" s="299"/>
      <c r="J73" s="299"/>
      <c r="K73" s="299"/>
      <c r="L73" s="299"/>
      <c r="M73" s="299"/>
      <c r="N73" s="73"/>
      <c r="AB73" s="94" t="s">
        <v>56</v>
      </c>
      <c r="AC73" s="175"/>
    </row>
    <row r="74" spans="1:32" ht="15" customHeight="1" x14ac:dyDescent="0.2">
      <c r="A74" s="66"/>
      <c r="I74" s="74"/>
      <c r="J74" s="74"/>
      <c r="K74" s="74"/>
      <c r="L74" s="74"/>
      <c r="M74" s="74"/>
      <c r="N74" s="75"/>
      <c r="AB74" s="94">
        <f>IF(C77="Select",6,IF(C77="Pre-difficulty Level 1 (Less Difficult)",0,IF(C77="Difficulty Level 1 (Less Difficult)",1,IF(C77="Difficulty Level 2 (Less Difficult)",2,IF(C77="Difficulty Level 3 (Less Difficult)",3,IF(C77="Difficulty Level 4 (Standard)",4,IF(C77="Difficulty Level 5+ (More Difficult)",5,"")))))))</f>
        <v>6</v>
      </c>
      <c r="AC74" s="175">
        <f>IF(AF74&lt;6,AF74,IF(AE74&lt;6,AE74,IF(AD74&lt;6,AD74,6)))</f>
        <v>6</v>
      </c>
      <c r="AD74" s="94">
        <f>IF(L77="",6,IF(L77="Pre",0,IF(L77=1,1,IF(L77=2,2,IF(L77=3,3,IF(L77=4,4,IF(L77="5+",5,"")))))))</f>
        <v>6</v>
      </c>
      <c r="AE74" s="94">
        <f>IF(M77="",6,IF(M77="Pre",0,IF(M77=1,1,IF(M77=2,2,IF(M77=3,3,IF(M77=4,4,IF(M77="5+",5,"")))))))</f>
        <v>6</v>
      </c>
      <c r="AF74" s="94">
        <f>IF(N77="",6,IF(N77="Pre",0,IF(N77=1,1,IF(N77=2,2,IF(N77=3,3,IF(N77=4,4,IF(N77="5+",5,"")))))))</f>
        <v>6</v>
      </c>
    </row>
    <row r="75" spans="1:32" ht="15" customHeight="1" x14ac:dyDescent="0.2">
      <c r="A75" s="300" t="s">
        <v>57</v>
      </c>
      <c r="B75" s="301"/>
      <c r="C75" s="301"/>
      <c r="D75" s="301"/>
      <c r="E75" s="301"/>
      <c r="F75" s="301"/>
      <c r="G75" s="301"/>
      <c r="H75" s="301"/>
      <c r="I75" s="301"/>
      <c r="J75" s="302" t="s">
        <v>11</v>
      </c>
      <c r="K75" s="302"/>
      <c r="L75" s="87" t="s">
        <v>27</v>
      </c>
      <c r="M75" s="87" t="s">
        <v>28</v>
      </c>
      <c r="N75" s="88" t="s">
        <v>29</v>
      </c>
      <c r="AB75" s="94" t="s">
        <v>58</v>
      </c>
      <c r="AC75" s="175"/>
    </row>
    <row r="76" spans="1:32" ht="15" customHeight="1" x14ac:dyDescent="0.2">
      <c r="A76" s="282" t="s">
        <v>59</v>
      </c>
      <c r="B76" s="283"/>
      <c r="C76" s="11"/>
      <c r="D76" s="11"/>
      <c r="E76" s="11"/>
      <c r="F76" s="12" t="s">
        <v>60</v>
      </c>
      <c r="G76" s="22"/>
      <c r="H76" s="13" t="s">
        <v>61</v>
      </c>
      <c r="I76" s="23"/>
      <c r="J76" s="76"/>
      <c r="K76" s="76"/>
      <c r="L76" s="183"/>
      <c r="M76" s="184"/>
      <c r="N76" s="186"/>
      <c r="AB76" s="94">
        <f>SUM(AB86+I80+I81)</f>
        <v>0</v>
      </c>
      <c r="AC76" s="175">
        <f>SUM(K79:K81)</f>
        <v>0</v>
      </c>
      <c r="AD76" s="94">
        <f>SUM(L79:L81)</f>
        <v>0</v>
      </c>
      <c r="AE76" s="94">
        <f>SUM(M79:M81)</f>
        <v>0</v>
      </c>
      <c r="AF76" s="94">
        <f>SUM(N79:N81)</f>
        <v>0</v>
      </c>
    </row>
    <row r="77" spans="1:32" ht="15" customHeight="1" x14ac:dyDescent="0.2">
      <c r="A77" s="206" t="s">
        <v>62</v>
      </c>
      <c r="B77" s="207"/>
      <c r="C77" s="208" t="s">
        <v>54</v>
      </c>
      <c r="D77" s="208"/>
      <c r="E77" s="208"/>
      <c r="F77" s="208"/>
      <c r="G77" s="208"/>
      <c r="H77" s="208"/>
      <c r="I77" s="208"/>
      <c r="J77" s="76"/>
      <c r="K77" s="171" t="str">
        <f>IF(AC74=6,"",IF(AB74=AC74,"",IF(AC74=5,"5+",IF(AC74=4,AC74,IF(AC74=3,AC74,IF(AC74=2,AC74,IF(AC74=1,AC74,IF(AC74=0,"Pre",""))))))))</f>
        <v/>
      </c>
      <c r="L77" s="90"/>
      <c r="M77" s="91"/>
      <c r="N77" s="93"/>
      <c r="AB77" s="94" t="s">
        <v>63</v>
      </c>
      <c r="AC77" s="175"/>
    </row>
    <row r="78" spans="1:32" ht="60" customHeight="1" x14ac:dyDescent="0.2">
      <c r="A78" s="209" t="s">
        <v>64</v>
      </c>
      <c r="B78" s="210"/>
      <c r="C78" s="211"/>
      <c r="D78" s="212"/>
      <c r="E78" s="212"/>
      <c r="F78" s="212"/>
      <c r="G78" s="212"/>
      <c r="H78" s="212"/>
      <c r="I78" s="213"/>
      <c r="J78" s="76"/>
      <c r="K78" s="76"/>
      <c r="L78" s="16"/>
      <c r="M78" s="16"/>
      <c r="N78" s="77"/>
      <c r="P78" s="2" t="s">
        <v>65</v>
      </c>
      <c r="AB78" s="94" t="str">
        <f>IF(I79="","",IF(I80="","",IF(I81="","",IF(AB76&gt;-1,AB76,""))))</f>
        <v/>
      </c>
      <c r="AC78" s="175" t="str">
        <f>IF(K79="","",IF(K80="","",IF(K81="","",IF(AC76&gt;-1,AC76,""))))</f>
        <v/>
      </c>
      <c r="AD78" s="94" t="str">
        <f>IF(L79="","",IF(L80="","",IF(L81="","",IF(AD76&gt;-1,AD76,""))))</f>
        <v/>
      </c>
      <c r="AE78" s="94" t="str">
        <f>IF(M79="","",IF(M80="","",IF(M81="","",IF(AE76&gt;-1,AE76,""))))</f>
        <v/>
      </c>
      <c r="AF78" s="94" t="str">
        <f>IF(N79="","",IF(N80="","",IF(N81="","",IF(AF76&gt;-1,AF76,""))))</f>
        <v/>
      </c>
    </row>
    <row r="79" spans="1:32" ht="85" customHeight="1" x14ac:dyDescent="0.2">
      <c r="A79" s="280" t="str">
        <f>IF(C77="Select",Pulldown!D5,IF(C77="Pre-difficulty Level 1 (Less Difficult)",Pulldown!D2,IF(C77="Difficulty Level 1 (Less Difficult)",Pulldown!D3,IF(C77="Difficulty Level 2 (Less Difficult)",Pulldown!D4,Pulldown!D5))))</f>
        <v xml:space="preserve">Grid 1: Technical control - Technique </v>
      </c>
      <c r="B79" s="281"/>
      <c r="C79" s="211"/>
      <c r="D79" s="212"/>
      <c r="E79" s="212"/>
      <c r="F79" s="212"/>
      <c r="G79" s="212"/>
      <c r="H79" s="213"/>
      <c r="I79" s="25"/>
      <c r="J79" s="28" t="s">
        <v>66</v>
      </c>
      <c r="K79" s="151" t="str">
        <f>IF(AND(AC74=6,I79=AB86),"",IF(AB74&lt;&gt;AC74,AC86,IF(I79=AC86,"",AC86)))</f>
        <v/>
      </c>
      <c r="L79" s="163"/>
      <c r="M79" s="164"/>
      <c r="N79" s="165"/>
      <c r="P79" s="257"/>
      <c r="Q79" s="258"/>
      <c r="R79" s="258"/>
      <c r="S79" s="259"/>
      <c r="AB79" s="94" t="s">
        <v>67</v>
      </c>
      <c r="AC79" s="175"/>
    </row>
    <row r="80" spans="1:32" ht="85" customHeight="1" x14ac:dyDescent="0.2">
      <c r="A80" s="266" t="s">
        <v>68</v>
      </c>
      <c r="B80" s="267"/>
      <c r="C80" s="211"/>
      <c r="D80" s="212"/>
      <c r="E80" s="212"/>
      <c r="F80" s="212"/>
      <c r="G80" s="212"/>
      <c r="H80" s="213"/>
      <c r="I80" s="25"/>
      <c r="J80" s="29" t="s">
        <v>66</v>
      </c>
      <c r="K80" s="151" t="str">
        <f>IF(AC74=6,"",IF(AB74=AC74,"",I80))</f>
        <v/>
      </c>
      <c r="L80" s="163"/>
      <c r="M80" s="164"/>
      <c r="N80" s="165"/>
      <c r="P80" s="260"/>
      <c r="Q80" s="261"/>
      <c r="R80" s="261"/>
      <c r="S80" s="262"/>
      <c r="AB80" s="94" t="str">
        <f>IF(AB78="","",IF(AB74=6,"",IF(AB78=0,0,IF(AB74&lt;4,VLOOKUP(AB78,'Levels Grid'!A:D,1,0),IF(AB74=4,VLOOKUP(AB78,'Levels Grid'!A:D,3,0),IF(AB74=5,VLOOKUP(AB78,'Levels Grid'!A:D,4,0),))))))</f>
        <v/>
      </c>
      <c r="AC80" s="175" t="str">
        <f>IF(AC78="","",IF(AC74=6,"",IF(AC78=0,0,IF(AC74&lt;4,VLOOKUP(AC78,'Levels Grid'!A:D,1,0),IF(AC74=4,VLOOKUP(AC78,'Levels Grid'!A:D,3,0),IF(AC74=5,VLOOKUP(AC78,'Levels Grid'!A:D,4,0),))))))</f>
        <v/>
      </c>
      <c r="AD80" s="94" t="str">
        <f>IF(AD78="","",IF(AD74=6,"",IF(AD78=0,0,IF(AD74&lt;4,VLOOKUP(AD78,'Levels Grid'!A:D,1,0),IF(AD74=4,VLOOKUP(AD78,'Levels Grid'!A:D,3,0),IF(AD74=5,VLOOKUP(AD78,'Levels Grid'!A:D,4,0),))))))</f>
        <v/>
      </c>
      <c r="AE80" s="94" t="str">
        <f>IF(AE78="","",IF(AE74=6,"",IF(AE78=0,0,IF(AE74&lt;4,VLOOKUP(AE78,'Levels Grid'!A:D,1,0),IF(AE74=4,VLOOKUP(AE78,'Levels Grid'!A:D,3,0),IF(AE74=5,VLOOKUP(AE78,'Levels Grid'!A:D,4,0),))))))</f>
        <v/>
      </c>
      <c r="AF80" s="94" t="str">
        <f>IF(AF78="","",IF(AF74=6,"",IF(AF78=0,0,IF(AF74&lt;4,VLOOKUP(AF78,'Levels Grid'!A:D,1,0),IF(AF74=4,VLOOKUP(AF78,'Levels Grid'!A:D,3,0),IF(AF74=5,VLOOKUP(AF78,'Levels Grid'!A:D,4,0),))))))</f>
        <v/>
      </c>
    </row>
    <row r="81" spans="1:32" ht="85" customHeight="1" x14ac:dyDescent="0.2">
      <c r="A81" s="266" t="s">
        <v>69</v>
      </c>
      <c r="B81" s="267"/>
      <c r="C81" s="268"/>
      <c r="D81" s="269"/>
      <c r="E81" s="269"/>
      <c r="F81" s="269"/>
      <c r="G81" s="269"/>
      <c r="H81" s="270"/>
      <c r="I81" s="24"/>
      <c r="J81" s="29" t="s">
        <v>66</v>
      </c>
      <c r="K81" s="151" t="str">
        <f>IF(AC74=6,"",IF(AB74=AC74,"",I81))</f>
        <v/>
      </c>
      <c r="L81" s="166"/>
      <c r="M81" s="167"/>
      <c r="N81" s="168"/>
      <c r="P81" s="260"/>
      <c r="Q81" s="261"/>
      <c r="R81" s="261"/>
      <c r="S81" s="262"/>
      <c r="AB81" s="94" t="s">
        <v>10</v>
      </c>
      <c r="AC81" s="175"/>
      <c r="AD81" s="179" t="str">
        <f>IF(AC80&lt;&gt;"",AC80,IF(AC61&lt;&gt;"",AB80,AC80))</f>
        <v/>
      </c>
      <c r="AE81" s="94" t="s">
        <v>71</v>
      </c>
    </row>
    <row r="82" spans="1:32" ht="15" customHeight="1" x14ac:dyDescent="0.2">
      <c r="A82" s="271" t="s">
        <v>72</v>
      </c>
      <c r="B82" s="272"/>
      <c r="C82" s="272"/>
      <c r="D82" s="272"/>
      <c r="E82" s="272"/>
      <c r="F82" s="272"/>
      <c r="G82" s="272"/>
      <c r="H82" s="272"/>
      <c r="I82" s="149" t="str">
        <f>AB78</f>
        <v/>
      </c>
      <c r="J82" s="29" t="s">
        <v>73</v>
      </c>
      <c r="K82" s="155" t="str">
        <f>AC78</f>
        <v/>
      </c>
      <c r="L82" s="156" t="str">
        <f>AD78</f>
        <v/>
      </c>
      <c r="M82" s="157" t="str">
        <f>AE78</f>
        <v/>
      </c>
      <c r="N82" s="169" t="str">
        <f>AF78</f>
        <v/>
      </c>
      <c r="P82" s="260"/>
      <c r="Q82" s="261"/>
      <c r="R82" s="261"/>
      <c r="S82" s="262"/>
      <c r="AB82" s="94" t="e">
        <f>AB61+AB80</f>
        <v>#VALUE!</v>
      </c>
      <c r="AC82" s="175" t="e">
        <f>AC61+AC80</f>
        <v>#VALUE!</v>
      </c>
      <c r="AD82" s="94" t="e">
        <f>AD61+AD80</f>
        <v>#VALUE!</v>
      </c>
      <c r="AE82" s="94" t="e">
        <f>AE61+AE80</f>
        <v>#VALUE!</v>
      </c>
      <c r="AF82" s="94" t="e">
        <f>AF61+AF80</f>
        <v>#VALUE!</v>
      </c>
    </row>
    <row r="83" spans="1:32" ht="30" customHeight="1" x14ac:dyDescent="0.2">
      <c r="A83" s="273" t="s">
        <v>74</v>
      </c>
      <c r="B83" s="274"/>
      <c r="C83" s="274"/>
      <c r="D83" s="274"/>
      <c r="E83" s="274"/>
      <c r="F83" s="274"/>
      <c r="G83" s="274"/>
      <c r="H83" s="274"/>
      <c r="I83" s="150" t="str">
        <f>AB80</f>
        <v/>
      </c>
      <c r="J83" s="29" t="s">
        <v>75</v>
      </c>
      <c r="K83" s="159" t="str">
        <f>AC80</f>
        <v/>
      </c>
      <c r="L83" s="160" t="str">
        <f>AD80</f>
        <v/>
      </c>
      <c r="M83" s="161" t="str">
        <f>AE80</f>
        <v/>
      </c>
      <c r="N83" s="170" t="str">
        <f>AF80</f>
        <v/>
      </c>
      <c r="P83" s="260"/>
      <c r="Q83" s="261"/>
      <c r="R83" s="261"/>
      <c r="S83" s="262"/>
      <c r="AB83" s="94" t="str">
        <f>IF(AB61="","",IF(AB80="","",AB82))</f>
        <v/>
      </c>
      <c r="AC83" s="179" t="str">
        <f>IF(AD62="","",AC84)</f>
        <v/>
      </c>
      <c r="AD83" s="94" t="str">
        <f>IF(AD61="","",IF(AD80="","",AD82))</f>
        <v/>
      </c>
      <c r="AE83" s="94" t="str">
        <f>IF(AE61="","",IF(AE80="","",AE82))</f>
        <v/>
      </c>
      <c r="AF83" s="94" t="str">
        <f>IF(AF61="","",IF(AF80="","",AF82))</f>
        <v/>
      </c>
    </row>
    <row r="84" spans="1:32" x14ac:dyDescent="0.2">
      <c r="A84" s="78" t="s">
        <v>77</v>
      </c>
      <c r="B84" s="55"/>
      <c r="C84" s="56"/>
      <c r="D84" s="56"/>
      <c r="E84" s="56"/>
      <c r="F84" s="56"/>
      <c r="G84" s="57" t="s">
        <v>78</v>
      </c>
      <c r="H84" s="17"/>
      <c r="I84" s="17"/>
      <c r="J84" s="17"/>
      <c r="K84" s="17"/>
      <c r="L84" s="17"/>
      <c r="M84" s="17"/>
      <c r="N84" s="79"/>
      <c r="P84" s="260"/>
      <c r="Q84" s="261"/>
      <c r="R84" s="261"/>
      <c r="S84" s="262"/>
      <c r="AC84" s="179" t="e">
        <f>AD62+AD81</f>
        <v>#VALUE!</v>
      </c>
      <c r="AD84" s="179" t="s">
        <v>83</v>
      </c>
    </row>
    <row r="85" spans="1:32" ht="165" customHeight="1" thickBot="1" x14ac:dyDescent="0.25">
      <c r="A85" s="275"/>
      <c r="B85" s="276"/>
      <c r="C85" s="276"/>
      <c r="D85" s="276"/>
      <c r="E85" s="276"/>
      <c r="F85" s="277"/>
      <c r="G85" s="278"/>
      <c r="H85" s="276"/>
      <c r="I85" s="276"/>
      <c r="J85" s="276"/>
      <c r="K85" s="276"/>
      <c r="L85" s="276"/>
      <c r="M85" s="276"/>
      <c r="N85" s="279"/>
      <c r="P85" s="263"/>
      <c r="Q85" s="264"/>
      <c r="R85" s="264"/>
      <c r="S85" s="265"/>
      <c r="AA85" s="175"/>
      <c r="AB85" s="175" t="s">
        <v>70</v>
      </c>
      <c r="AC85" s="175" t="s">
        <v>70</v>
      </c>
    </row>
    <row r="86" spans="1:32" x14ac:dyDescent="0.2">
      <c r="A86" s="17"/>
      <c r="B86" s="17"/>
      <c r="C86" s="17"/>
      <c r="D86" s="17"/>
      <c r="E86" s="17"/>
      <c r="F86" s="17"/>
      <c r="G86" s="17"/>
      <c r="H86" s="17"/>
      <c r="I86" s="17"/>
      <c r="J86" s="17"/>
      <c r="K86" s="17"/>
      <c r="L86" s="17"/>
      <c r="M86" s="17"/>
      <c r="N86" s="17"/>
      <c r="AA86" s="175"/>
      <c r="AB86" s="175">
        <f>IF(AB74=6,I79,IF(AB74&gt;2,I79,IF(AB74=2,AB87,IF(AB74=1,AB88,IF(AB74=0,AB89,"")))))</f>
        <v>0</v>
      </c>
      <c r="AC86" s="175">
        <f>IF(AC74=6,AB86,IF(AC74&gt;AB74,AB86,IF(AC74&gt;2,AB86,IF(AC74=2,AC87,IF(AC74=1,AC88,IF(AC74=0,AC89,""))))))</f>
        <v>0</v>
      </c>
    </row>
    <row r="87" spans="1:32" hidden="1" x14ac:dyDescent="0.2">
      <c r="A87" s="17"/>
      <c r="B87" s="17"/>
      <c r="C87" s="17"/>
      <c r="D87" s="17"/>
      <c r="E87" s="17"/>
      <c r="F87" s="17"/>
      <c r="G87" s="17"/>
      <c r="H87" s="17"/>
      <c r="I87" s="17"/>
      <c r="J87" s="17"/>
      <c r="K87" s="17"/>
      <c r="L87" s="17"/>
      <c r="M87" s="17"/>
      <c r="N87" s="17"/>
      <c r="AA87" s="175" t="s">
        <v>76</v>
      </c>
      <c r="AB87" s="175">
        <f>IF(AND(AB74=2,I79&gt;5),6,I79)</f>
        <v>0</v>
      </c>
      <c r="AC87" s="175">
        <f>IF(AND(AC74=2,I79&gt;5),6,I79)</f>
        <v>0</v>
      </c>
    </row>
    <row r="88" spans="1:32" hidden="1" x14ac:dyDescent="0.2">
      <c r="A88" s="17"/>
      <c r="B88" s="17"/>
      <c r="C88" s="17"/>
      <c r="D88" s="17"/>
      <c r="E88" s="17"/>
      <c r="F88" s="17"/>
      <c r="G88" s="17"/>
      <c r="H88" s="17"/>
      <c r="I88" s="17"/>
      <c r="J88" s="17"/>
      <c r="K88" s="17"/>
      <c r="L88" s="17"/>
      <c r="M88" s="17"/>
      <c r="N88" s="17"/>
      <c r="AA88" s="175" t="s">
        <v>79</v>
      </c>
      <c r="AB88" s="175">
        <f>IF(AND(AB74=1,I79&gt;3),4,I79)</f>
        <v>0</v>
      </c>
      <c r="AC88" s="175">
        <f>IF(AND(AC74=1,I79&gt;3),4,I79)</f>
        <v>0</v>
      </c>
    </row>
    <row r="89" spans="1:32" hidden="1" x14ac:dyDescent="0.2">
      <c r="A89" s="17"/>
      <c r="B89" s="17"/>
      <c r="C89" s="17"/>
      <c r="D89" s="17"/>
      <c r="E89" s="17"/>
      <c r="F89" s="17"/>
      <c r="G89" s="17"/>
      <c r="H89" s="17"/>
      <c r="I89" s="17"/>
      <c r="J89" s="17"/>
      <c r="K89" s="17"/>
      <c r="L89" s="17"/>
      <c r="M89" s="17"/>
      <c r="N89" s="17"/>
      <c r="AA89" s="175" t="s">
        <v>80</v>
      </c>
      <c r="AB89" s="175">
        <f>IF(AND(AB74=0,I79&gt;1),2,I79)</f>
        <v>0</v>
      </c>
      <c r="AC89" s="175">
        <f>IF(AND(AC74=0,I79&gt;1),2,I79)</f>
        <v>0</v>
      </c>
    </row>
    <row r="90" spans="1:32" hidden="1" x14ac:dyDescent="0.2">
      <c r="A90" s="17"/>
      <c r="B90" s="17"/>
      <c r="C90" s="17"/>
      <c r="D90" s="17"/>
      <c r="E90" s="17"/>
      <c r="F90" s="17"/>
      <c r="G90" s="17"/>
      <c r="H90" s="17"/>
      <c r="I90" s="17"/>
      <c r="J90" s="17"/>
      <c r="K90" s="17"/>
      <c r="L90" s="17"/>
      <c r="M90" s="17"/>
      <c r="N90" s="17"/>
    </row>
    <row r="91" spans="1:32" hidden="1" x14ac:dyDescent="0.2">
      <c r="A91" s="17"/>
      <c r="B91" s="17"/>
      <c r="C91" s="17"/>
      <c r="D91" s="17"/>
      <c r="E91" s="17"/>
      <c r="F91" s="17"/>
      <c r="G91" s="17"/>
      <c r="H91" s="17"/>
      <c r="I91" s="17"/>
      <c r="J91" s="17"/>
      <c r="K91" s="17"/>
      <c r="L91" s="17"/>
      <c r="M91" s="17"/>
      <c r="N91" s="17"/>
    </row>
    <row r="92" spans="1:32" hidden="1" x14ac:dyDescent="0.2">
      <c r="A92" s="17"/>
      <c r="B92" s="17"/>
      <c r="C92" s="17"/>
      <c r="D92" s="17"/>
      <c r="E92" s="17"/>
      <c r="F92" s="17"/>
      <c r="G92" s="17"/>
      <c r="H92" s="17"/>
      <c r="I92" s="17"/>
      <c r="J92" s="17"/>
      <c r="K92" s="17"/>
      <c r="L92" s="17"/>
      <c r="M92" s="17"/>
      <c r="N92" s="17"/>
    </row>
    <row r="93" spans="1:32" hidden="1" x14ac:dyDescent="0.2">
      <c r="A93" s="17"/>
      <c r="B93" s="17"/>
      <c r="C93" s="17"/>
      <c r="D93" s="17"/>
      <c r="E93" s="17"/>
      <c r="F93" s="17"/>
      <c r="G93" s="17"/>
      <c r="H93" s="17"/>
      <c r="I93" s="17"/>
      <c r="J93" s="17"/>
      <c r="K93" s="17"/>
      <c r="L93" s="17"/>
      <c r="M93" s="17"/>
      <c r="N93" s="17"/>
    </row>
    <row r="94" spans="1:32" hidden="1" x14ac:dyDescent="0.2">
      <c r="A94" s="17"/>
      <c r="B94" s="17"/>
      <c r="C94" s="17"/>
      <c r="D94" s="17"/>
      <c r="E94" s="17"/>
      <c r="F94" s="17"/>
      <c r="G94" s="17"/>
      <c r="H94" s="17"/>
      <c r="I94" s="17"/>
      <c r="J94" s="17"/>
      <c r="K94" s="17"/>
      <c r="L94" s="17"/>
      <c r="M94" s="17"/>
      <c r="N94" s="17"/>
    </row>
    <row r="95" spans="1:32" hidden="1" x14ac:dyDescent="0.2">
      <c r="A95" s="17"/>
      <c r="B95" s="17"/>
      <c r="C95" s="17"/>
      <c r="D95" s="17"/>
      <c r="E95" s="17"/>
      <c r="F95" s="17"/>
      <c r="G95" s="17"/>
      <c r="H95" s="17"/>
      <c r="I95" s="17"/>
      <c r="J95" s="17"/>
      <c r="K95" s="17"/>
      <c r="L95" s="17"/>
      <c r="M95" s="17"/>
      <c r="N95" s="17"/>
    </row>
    <row r="96" spans="1:32" hidden="1" x14ac:dyDescent="0.2">
      <c r="A96" s="17"/>
      <c r="B96" s="17"/>
      <c r="C96" s="17"/>
      <c r="D96" s="17"/>
      <c r="E96" s="17"/>
      <c r="F96" s="17"/>
      <c r="G96" s="17"/>
      <c r="H96" s="17"/>
      <c r="I96" s="17"/>
      <c r="J96" s="17"/>
      <c r="K96" s="17"/>
      <c r="L96" s="17"/>
      <c r="M96" s="17"/>
      <c r="N96" s="17"/>
    </row>
    <row r="97" spans="1:14" hidden="1" x14ac:dyDescent="0.2">
      <c r="A97" s="17"/>
      <c r="B97" s="17"/>
      <c r="C97" s="17"/>
      <c r="D97" s="17"/>
      <c r="E97" s="17"/>
      <c r="F97" s="17"/>
      <c r="G97" s="17"/>
      <c r="H97" s="17"/>
      <c r="I97" s="17"/>
      <c r="J97" s="17"/>
      <c r="K97" s="17"/>
      <c r="L97" s="17"/>
      <c r="M97" s="17"/>
      <c r="N97" s="17"/>
    </row>
    <row r="98" spans="1:14" hidden="1" x14ac:dyDescent="0.2">
      <c r="A98" s="17"/>
      <c r="B98" s="17"/>
      <c r="C98" s="17"/>
      <c r="D98" s="17"/>
      <c r="E98" s="17"/>
      <c r="F98" s="17"/>
      <c r="G98" s="17"/>
      <c r="H98" s="17"/>
      <c r="I98" s="17"/>
      <c r="J98" s="17"/>
      <c r="K98" s="17"/>
      <c r="L98" s="17"/>
      <c r="M98" s="17"/>
      <c r="N98" s="17"/>
    </row>
    <row r="99" spans="1:14" hidden="1" x14ac:dyDescent="0.2">
      <c r="A99" s="17"/>
      <c r="B99" s="17"/>
      <c r="C99" s="17"/>
      <c r="D99" s="17"/>
      <c r="E99" s="17"/>
      <c r="F99" s="17"/>
      <c r="G99" s="17"/>
      <c r="H99" s="17"/>
      <c r="I99" s="17"/>
      <c r="J99" s="17"/>
      <c r="K99" s="17"/>
      <c r="L99" s="17"/>
      <c r="M99" s="17"/>
      <c r="N99" s="17"/>
    </row>
    <row r="100" spans="1:14" hidden="1" x14ac:dyDescent="0.2">
      <c r="A100" s="17"/>
      <c r="B100" s="17"/>
      <c r="C100" s="17"/>
      <c r="D100" s="17"/>
      <c r="E100" s="17"/>
      <c r="F100" s="17"/>
      <c r="G100" s="17"/>
      <c r="H100" s="17"/>
      <c r="I100" s="17"/>
      <c r="J100" s="17"/>
      <c r="K100" s="17"/>
      <c r="L100" s="17"/>
      <c r="M100" s="17"/>
      <c r="N100" s="17"/>
    </row>
    <row r="101" spans="1:14" hidden="1" x14ac:dyDescent="0.2">
      <c r="A101" s="17"/>
      <c r="B101" s="17"/>
      <c r="C101" s="17"/>
      <c r="D101" s="17"/>
      <c r="E101" s="17"/>
      <c r="F101" s="17"/>
      <c r="G101" s="17"/>
      <c r="H101" s="17"/>
      <c r="I101" s="17"/>
      <c r="J101" s="17"/>
      <c r="K101" s="17"/>
      <c r="L101" s="17"/>
      <c r="M101" s="17"/>
      <c r="N101" s="17"/>
    </row>
    <row r="102" spans="1:14" hidden="1" x14ac:dyDescent="0.2">
      <c r="A102" s="17"/>
      <c r="B102" s="17"/>
      <c r="C102" s="17"/>
      <c r="D102" s="17"/>
      <c r="E102" s="17"/>
      <c r="F102" s="17"/>
      <c r="G102" s="17"/>
      <c r="H102" s="17"/>
      <c r="I102" s="17"/>
      <c r="J102" s="17"/>
      <c r="K102" s="17"/>
      <c r="L102" s="17"/>
      <c r="M102" s="17"/>
      <c r="N102" s="17"/>
    </row>
    <row r="103" spans="1:14" hidden="1" x14ac:dyDescent="0.2">
      <c r="A103" s="17"/>
      <c r="B103" s="17"/>
      <c r="C103" s="17"/>
      <c r="D103" s="17"/>
      <c r="E103" s="17"/>
      <c r="F103" s="17"/>
      <c r="G103" s="17"/>
      <c r="H103" s="17"/>
      <c r="I103" s="17"/>
      <c r="J103" s="17"/>
      <c r="K103" s="17"/>
      <c r="L103" s="17"/>
      <c r="M103" s="17"/>
      <c r="N103" s="17"/>
    </row>
    <row r="104" spans="1:14" hidden="1" x14ac:dyDescent="0.2">
      <c r="A104" s="17"/>
      <c r="B104" s="17"/>
      <c r="C104" s="17"/>
      <c r="D104" s="17"/>
      <c r="E104" s="17"/>
      <c r="F104" s="17"/>
      <c r="G104" s="17"/>
      <c r="H104" s="17"/>
      <c r="I104" s="17"/>
      <c r="J104" s="17"/>
      <c r="K104" s="17"/>
      <c r="L104" s="17"/>
      <c r="M104" s="17"/>
      <c r="N104" s="17"/>
    </row>
    <row r="105" spans="1:14" hidden="1" x14ac:dyDescent="0.2">
      <c r="A105" s="17"/>
      <c r="B105" s="17"/>
      <c r="C105" s="17"/>
      <c r="D105" s="17"/>
      <c r="E105" s="17"/>
      <c r="F105" s="17"/>
      <c r="G105" s="17"/>
      <c r="H105" s="17"/>
      <c r="I105" s="17"/>
      <c r="J105" s="17"/>
      <c r="K105" s="17"/>
      <c r="L105" s="17"/>
      <c r="M105" s="17"/>
      <c r="N105" s="17"/>
    </row>
    <row r="106" spans="1:14" hidden="1" x14ac:dyDescent="0.2">
      <c r="A106" s="17"/>
      <c r="B106" s="17"/>
      <c r="C106" s="17"/>
      <c r="D106" s="17"/>
      <c r="E106" s="17"/>
      <c r="F106" s="17"/>
      <c r="G106" s="17"/>
      <c r="H106" s="17"/>
      <c r="I106" s="17"/>
      <c r="J106" s="17"/>
      <c r="K106" s="17"/>
      <c r="L106" s="17"/>
      <c r="M106" s="17"/>
      <c r="N106" s="17"/>
    </row>
    <row r="107" spans="1:14" hidden="1" x14ac:dyDescent="0.2">
      <c r="A107" s="17"/>
      <c r="B107" s="17"/>
      <c r="C107" s="17"/>
      <c r="D107" s="17"/>
      <c r="E107" s="17"/>
      <c r="F107" s="17"/>
      <c r="G107" s="17"/>
      <c r="H107" s="17"/>
      <c r="I107" s="17"/>
      <c r="J107" s="17"/>
      <c r="K107" s="17"/>
      <c r="L107" s="17"/>
      <c r="M107" s="17"/>
      <c r="N107" s="17"/>
    </row>
    <row r="108" spans="1:14" hidden="1" x14ac:dyDescent="0.2">
      <c r="A108" s="17"/>
      <c r="B108" s="17"/>
      <c r="C108" s="17"/>
      <c r="D108" s="17"/>
      <c r="E108" s="17"/>
      <c r="F108" s="17"/>
      <c r="G108" s="17"/>
      <c r="H108" s="17"/>
      <c r="I108" s="17"/>
      <c r="J108" s="17"/>
      <c r="K108" s="17"/>
      <c r="L108" s="17"/>
      <c r="M108" s="17"/>
      <c r="N108" s="17"/>
    </row>
    <row r="109" spans="1:14" hidden="1" x14ac:dyDescent="0.2">
      <c r="A109" s="17"/>
      <c r="B109" s="17"/>
      <c r="C109" s="17"/>
      <c r="D109" s="17"/>
      <c r="E109" s="17"/>
      <c r="F109" s="17"/>
      <c r="G109" s="17"/>
      <c r="H109" s="17"/>
      <c r="I109" s="17"/>
      <c r="J109" s="17"/>
      <c r="K109" s="17"/>
      <c r="L109" s="17"/>
      <c r="M109" s="17"/>
      <c r="N109" s="17"/>
    </row>
    <row r="110" spans="1:14" hidden="1" x14ac:dyDescent="0.2">
      <c r="A110" s="17"/>
      <c r="B110" s="17"/>
      <c r="C110" s="17"/>
      <c r="D110" s="17"/>
      <c r="E110" s="17"/>
      <c r="F110" s="17"/>
      <c r="G110" s="17"/>
      <c r="H110" s="17"/>
      <c r="I110" s="17"/>
      <c r="J110" s="17"/>
      <c r="K110" s="17"/>
      <c r="L110" s="17"/>
      <c r="M110" s="17"/>
      <c r="N110" s="17"/>
    </row>
    <row r="111" spans="1:14" hidden="1" x14ac:dyDescent="0.2">
      <c r="A111" s="17"/>
      <c r="B111" s="17"/>
      <c r="C111" s="17"/>
      <c r="D111" s="17"/>
      <c r="E111" s="17"/>
      <c r="F111" s="17"/>
      <c r="G111" s="17"/>
      <c r="H111" s="17"/>
      <c r="I111" s="17"/>
      <c r="J111" s="17"/>
      <c r="K111" s="17"/>
      <c r="L111" s="17"/>
      <c r="M111" s="17"/>
      <c r="N111" s="17"/>
    </row>
    <row r="112" spans="1:14" hidden="1" x14ac:dyDescent="0.2">
      <c r="A112" s="17"/>
      <c r="B112" s="17"/>
      <c r="C112" s="17"/>
      <c r="D112" s="17"/>
      <c r="E112" s="17"/>
      <c r="F112" s="17"/>
      <c r="G112" s="17"/>
      <c r="H112" s="17"/>
      <c r="I112" s="17"/>
      <c r="J112" s="17"/>
      <c r="K112" s="17"/>
      <c r="L112" s="17"/>
      <c r="M112" s="17"/>
      <c r="N112" s="17"/>
    </row>
    <row r="113" spans="1:14" hidden="1" x14ac:dyDescent="0.2">
      <c r="A113" s="17"/>
      <c r="B113" s="17"/>
      <c r="C113" s="17"/>
      <c r="D113" s="17"/>
      <c r="E113" s="17"/>
      <c r="F113" s="17"/>
      <c r="G113" s="17"/>
      <c r="H113" s="17"/>
      <c r="I113" s="17"/>
      <c r="J113" s="17"/>
      <c r="K113" s="17"/>
      <c r="L113" s="17"/>
      <c r="M113" s="17"/>
      <c r="N113" s="17"/>
    </row>
    <row r="114" spans="1:14" hidden="1" x14ac:dyDescent="0.2">
      <c r="A114" s="17"/>
      <c r="B114" s="17"/>
      <c r="C114" s="17"/>
      <c r="D114" s="17"/>
      <c r="E114" s="17"/>
      <c r="F114" s="17"/>
      <c r="G114" s="17"/>
      <c r="H114" s="17"/>
      <c r="I114" s="17"/>
      <c r="J114" s="17"/>
      <c r="K114" s="17"/>
      <c r="L114" s="17"/>
      <c r="M114" s="17"/>
      <c r="N114" s="17"/>
    </row>
    <row r="115" spans="1:14" hidden="1" x14ac:dyDescent="0.2">
      <c r="A115" s="17"/>
      <c r="B115" s="17"/>
      <c r="C115" s="17"/>
      <c r="D115" s="17"/>
      <c r="E115" s="17"/>
      <c r="F115" s="17"/>
      <c r="G115" s="17"/>
      <c r="H115" s="17"/>
      <c r="I115" s="17"/>
      <c r="J115" s="17"/>
      <c r="K115" s="17"/>
      <c r="L115" s="17"/>
      <c r="M115" s="17"/>
      <c r="N115" s="17"/>
    </row>
    <row r="116" spans="1:14" hidden="1" x14ac:dyDescent="0.2">
      <c r="A116" s="17"/>
      <c r="B116" s="17"/>
      <c r="C116" s="17"/>
      <c r="D116" s="17"/>
      <c r="E116" s="17"/>
      <c r="F116" s="17"/>
      <c r="G116" s="17"/>
      <c r="H116" s="17"/>
      <c r="I116" s="17"/>
      <c r="J116" s="17"/>
      <c r="K116" s="17"/>
      <c r="L116" s="17"/>
      <c r="M116" s="17"/>
      <c r="N116" s="17"/>
    </row>
    <row r="117" spans="1:14" hidden="1" x14ac:dyDescent="0.2">
      <c r="A117" s="17"/>
      <c r="B117" s="17"/>
      <c r="C117" s="17"/>
      <c r="D117" s="17"/>
      <c r="E117" s="17"/>
      <c r="F117" s="17"/>
      <c r="G117" s="17"/>
      <c r="H117" s="17"/>
      <c r="I117" s="17"/>
      <c r="J117" s="17"/>
      <c r="K117" s="17"/>
      <c r="L117" s="17"/>
      <c r="M117" s="17"/>
      <c r="N117" s="17"/>
    </row>
    <row r="118" spans="1:14" hidden="1" x14ac:dyDescent="0.2">
      <c r="A118" s="17"/>
      <c r="B118" s="17"/>
      <c r="C118" s="17"/>
      <c r="D118" s="17"/>
      <c r="E118" s="17"/>
      <c r="F118" s="17"/>
      <c r="G118" s="17"/>
      <c r="H118" s="17"/>
      <c r="I118" s="17"/>
      <c r="J118" s="17"/>
      <c r="K118" s="17"/>
      <c r="L118" s="17"/>
      <c r="M118" s="17"/>
      <c r="N118" s="17"/>
    </row>
    <row r="119" spans="1:14" hidden="1" x14ac:dyDescent="0.2">
      <c r="A119" s="17"/>
      <c r="B119" s="17"/>
      <c r="C119" s="17"/>
      <c r="D119" s="17"/>
      <c r="E119" s="17"/>
      <c r="F119" s="17"/>
      <c r="G119" s="17"/>
      <c r="H119" s="17"/>
      <c r="I119" s="17"/>
      <c r="J119" s="17"/>
      <c r="K119" s="17"/>
      <c r="L119" s="17"/>
      <c r="M119" s="17"/>
      <c r="N119" s="17"/>
    </row>
    <row r="120" spans="1:14" hidden="1" x14ac:dyDescent="0.2">
      <c r="A120" s="17"/>
      <c r="B120" s="17"/>
      <c r="C120" s="17"/>
      <c r="D120" s="17"/>
      <c r="E120" s="17"/>
      <c r="F120" s="17"/>
      <c r="G120" s="17"/>
      <c r="H120" s="17"/>
      <c r="I120" s="17"/>
      <c r="J120" s="17"/>
      <c r="K120" s="17"/>
      <c r="L120" s="17"/>
      <c r="M120" s="17"/>
      <c r="N120" s="17"/>
    </row>
    <row r="121" spans="1:14" hidden="1" x14ac:dyDescent="0.2">
      <c r="A121" s="17"/>
      <c r="B121" s="17"/>
      <c r="C121" s="17"/>
      <c r="D121" s="17"/>
      <c r="E121" s="17"/>
      <c r="F121" s="17"/>
      <c r="G121" s="17"/>
      <c r="H121" s="17"/>
      <c r="I121" s="17"/>
      <c r="J121" s="17"/>
      <c r="K121" s="17"/>
      <c r="L121" s="17"/>
      <c r="M121" s="17"/>
      <c r="N121" s="17"/>
    </row>
  </sheetData>
  <sheetProtection algorithmName="SHA-512" hashValue="bfdnXoVV+d4NTJgo7MCxU9nof8ffozb61A1b6wHWS4Jr2RO7Ljb6jFVv6/kkBpZIXrCl2EBLh8pye3A5UW43wg==" saltValue="dOM0zjW5tgKgREd8IcFc3A==" spinCount="100000" sheet="1" objects="1" scenarios="1"/>
  <mergeCells count="98">
    <mergeCell ref="A77:B77"/>
    <mergeCell ref="C77:I77"/>
    <mergeCell ref="A78:B78"/>
    <mergeCell ref="C78:I78"/>
    <mergeCell ref="P79:S85"/>
    <mergeCell ref="A80:B80"/>
    <mergeCell ref="C80:H80"/>
    <mergeCell ref="A81:B81"/>
    <mergeCell ref="C81:H81"/>
    <mergeCell ref="A82:H82"/>
    <mergeCell ref="A83:H83"/>
    <mergeCell ref="A85:F85"/>
    <mergeCell ref="G85:N85"/>
    <mergeCell ref="A79:B79"/>
    <mergeCell ref="C79:H79"/>
    <mergeCell ref="A73:B73"/>
    <mergeCell ref="C73:M73"/>
    <mergeCell ref="A75:I75"/>
    <mergeCell ref="J75:K75"/>
    <mergeCell ref="A76:B76"/>
    <mergeCell ref="A70:B70"/>
    <mergeCell ref="C70:N70"/>
    <mergeCell ref="A72:B72"/>
    <mergeCell ref="C72:M72"/>
    <mergeCell ref="A71:B71"/>
    <mergeCell ref="C71:E71"/>
    <mergeCell ref="G71:N71"/>
    <mergeCell ref="P60:S66"/>
    <mergeCell ref="A61:B61"/>
    <mergeCell ref="C61:H61"/>
    <mergeCell ref="A62:B62"/>
    <mergeCell ref="C62:H62"/>
    <mergeCell ref="A63:H63"/>
    <mergeCell ref="A64:H64"/>
    <mergeCell ref="A66:F66"/>
    <mergeCell ref="G66:N66"/>
    <mergeCell ref="A60:B60"/>
    <mergeCell ref="C60:H60"/>
    <mergeCell ref="A68:N68"/>
    <mergeCell ref="A69:B69"/>
    <mergeCell ref="A57:B57"/>
    <mergeCell ref="A58:B58"/>
    <mergeCell ref="C58:I58"/>
    <mergeCell ref="A59:B59"/>
    <mergeCell ref="C59:I59"/>
    <mergeCell ref="C69:N69"/>
    <mergeCell ref="A53:B53"/>
    <mergeCell ref="C53:M53"/>
    <mergeCell ref="A54:B54"/>
    <mergeCell ref="C54:M54"/>
    <mergeCell ref="A56:I56"/>
    <mergeCell ref="J56:K56"/>
    <mergeCell ref="A52:B52"/>
    <mergeCell ref="C52:N52"/>
    <mergeCell ref="A42:N42"/>
    <mergeCell ref="A43:N45"/>
    <mergeCell ref="A46:B47"/>
    <mergeCell ref="C46:I47"/>
    <mergeCell ref="J46:K47"/>
    <mergeCell ref="L46:N47"/>
    <mergeCell ref="A49:N49"/>
    <mergeCell ref="A50:B50"/>
    <mergeCell ref="C50:N50"/>
    <mergeCell ref="A51:B51"/>
    <mergeCell ref="C51:N51"/>
    <mergeCell ref="A35:N35"/>
    <mergeCell ref="A36:N39"/>
    <mergeCell ref="A40:B41"/>
    <mergeCell ref="C40:I41"/>
    <mergeCell ref="J40:K41"/>
    <mergeCell ref="L40:N41"/>
    <mergeCell ref="A34:N34"/>
    <mergeCell ref="A12:N13"/>
    <mergeCell ref="A14:N14"/>
    <mergeCell ref="A16:C16"/>
    <mergeCell ref="D16:E16"/>
    <mergeCell ref="A17:C17"/>
    <mergeCell ref="A18:C18"/>
    <mergeCell ref="A19:C19"/>
    <mergeCell ref="D21:E21"/>
    <mergeCell ref="A22:C22"/>
    <mergeCell ref="D22:E22"/>
    <mergeCell ref="A25:N32"/>
    <mergeCell ref="A9:C9"/>
    <mergeCell ref="D9:H9"/>
    <mergeCell ref="I9:L9"/>
    <mergeCell ref="M9:N9"/>
    <mergeCell ref="A10:C10"/>
    <mergeCell ref="D10:H10"/>
    <mergeCell ref="I10:L10"/>
    <mergeCell ref="M10:N10"/>
    <mergeCell ref="A5:N6"/>
    <mergeCell ref="A7:L7"/>
    <mergeCell ref="M7:N7"/>
    <mergeCell ref="A8:C8"/>
    <mergeCell ref="D8:H8"/>
    <mergeCell ref="I8:L8"/>
    <mergeCell ref="M8:N8"/>
  </mergeCells>
  <dataValidations count="7">
    <dataValidation type="whole" allowBlank="1" showInputMessage="1" showErrorMessage="1" sqref="G57 I57 G76 I76" xr:uid="{D7437F2D-1286-3F49-9355-0F30568EA1DC}">
      <formula1>0</formula1>
      <formula2>59</formula2>
    </dataValidation>
    <dataValidation type="whole" allowBlank="1" showInputMessage="1" showErrorMessage="1" error="Award a mark 0 to 8." sqref="L79:N81 L60:N62 I60:I62 I79:I81" xr:uid="{FE854206-C961-5148-BDD6-AA2CB9BE73B6}">
      <formula1>0</formula1>
      <formula2>8</formula2>
    </dataValidation>
    <dataValidation allowBlank="1" showInputMessage="1" showErrorMessage="1" prompt="This cell cannot be edited. Edit centre and candidate details on the Overview sheet." sqref="D8:H10 M8:N10" xr:uid="{0399CE1F-2A1D-8149-B8F9-3CBB2E96C546}"/>
    <dataValidation allowBlank="1" showInputMessage="1" showErrorMessage="1" prompt="This cell cannot be edited. Input difficulty level and assessment grid marks in cells above." sqref="I82:I83 I63:I64" xr:uid="{1A4F4D14-8F38-194C-966A-7481493F86F4}"/>
    <dataValidation allowBlank="1" showInputMessage="1" showErrorMessage="1" prompt="This cell cannot be edited._x000a__x000a_Annotate comments, performance length, difficulty levels and marks on Solo and Ensemble pages (2 &amp; 3) below." sqref="D17:E19 D22:E22" xr:uid="{23F799A7-E5EC-944E-8075-C600B3C6DCF7}"/>
    <dataValidation allowBlank="1" showInputMessage="1" showErrorMessage="1" prompt="To start new a line press ALT + RETURN." sqref="A25:N32" xr:uid="{1E99483D-3884-FE4E-B411-F34DFF85E89E}"/>
    <dataValidation allowBlank="1" showInputMessage="1" showErrorMessage="1" prompt="To start a new line press ALT + RETURN." sqref="C59:I59 C60:H62 C78:I78 C79:H81" xr:uid="{5306622E-A7E7-994A-BA5C-894DB75FA697}"/>
  </dataValidations>
  <pageMargins left="0.39370078740157483" right="0.39370078740157483" top="0.59055118110236227" bottom="0.59055118110236227" header="0.31496062992125984" footer="0.31496062992125984"/>
  <pageSetup paperSize="9" fitToWidth="0" fitToHeight="0" orientation="portrait" r:id="rId1"/>
  <headerFooter>
    <oddHeader xml:space="preserve">&amp;C&amp;"System Font,Regular"&amp;10&amp;K000000 </oddHeader>
    <oddFooter xml:space="preserve">&amp;C </oddFooter>
  </headerFooter>
  <rowBreaks count="2" manualBreakCount="2">
    <brk id="48" max="16383" man="1"/>
    <brk id="67"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8AE5E671-4FA7-CE42-8EB0-21B20252EF3D}">
          <x14:formula1>
            <xm:f>Pulldown!$E$2:$E$8</xm:f>
          </x14:formula1>
          <xm:sqref>L58:N58 L77:N77</xm:sqref>
        </x14:dataValidation>
        <x14:dataValidation type="list" allowBlank="1" showInputMessage="1" showErrorMessage="1" xr:uid="{28581EDF-1AB0-4E46-BD43-85CEA6065FB4}">
          <x14:formula1>
            <xm:f>Pulldown!$C$2:$C$8</xm:f>
          </x14:formula1>
          <xm:sqref>C77:I77 C58:I58</xm:sqref>
        </x14:dataValidation>
        <x14:dataValidation type="list" allowBlank="1" showInputMessage="1" showErrorMessage="1" xr:uid="{37893AF9-6AB9-BC48-8357-4AB8104B8005}">
          <x14:formula1>
            <xm:f>Pulldown!$A$2:$A$8</xm:f>
          </x14:formula1>
          <xm:sqref>C53:M53 C72:M72</xm:sqref>
        </x14:dataValidation>
        <x14:dataValidation type="list" allowBlank="1" showInputMessage="1" showErrorMessage="1" xr:uid="{0EA4EBCF-E53A-EB44-8E74-242A45E17DF9}">
          <x14:formula1>
            <xm:f>Pulldown!$B$2:$B$7</xm:f>
          </x14:formula1>
          <xm:sqref>C54:M54 C73:M73</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6032B6-FA6F-F341-8D37-C017BE405321}">
  <sheetPr codeName="Sheet30"/>
  <dimension ref="A1:AF121"/>
  <sheetViews>
    <sheetView showGridLines="0" showRowColHeaders="0" showRuler="0" showWhiteSpace="0" view="pageLayout" zoomScaleNormal="100" workbookViewId="0"/>
  </sheetViews>
  <sheetFormatPr baseColWidth="10" defaultColWidth="0" defaultRowHeight="15" customHeight="1" zeroHeight="1" x14ac:dyDescent="0.2"/>
  <cols>
    <col min="1" max="3" width="6.83203125" style="2" customWidth="1"/>
    <col min="4" max="6" width="8" style="2" customWidth="1"/>
    <col min="7" max="8" width="6.5" style="2" customWidth="1"/>
    <col min="9" max="9" width="5" style="2" customWidth="1"/>
    <col min="10" max="10" width="2.83203125" style="2" customWidth="1"/>
    <col min="11" max="11" width="5" style="2" customWidth="1"/>
    <col min="12" max="14" width="5.5" style="2" bestFit="1" customWidth="1"/>
    <col min="15" max="16" width="8.83203125" style="2" customWidth="1"/>
    <col min="17" max="18" width="8.5" style="2" customWidth="1"/>
    <col min="19" max="19" width="8" style="2" customWidth="1"/>
    <col min="20" max="20" width="9.83203125" style="2" customWidth="1"/>
    <col min="21" max="24" width="8.5" style="2" customWidth="1"/>
    <col min="25" max="26" width="8.83203125" style="2" hidden="1" customWidth="1"/>
    <col min="27" max="32" width="8.83203125" style="94" hidden="1" customWidth="1"/>
    <col min="33" max="16384" width="8.83203125" style="2" hidden="1"/>
  </cols>
  <sheetData>
    <row r="1" spans="1:31" ht="19" customHeight="1" x14ac:dyDescent="0.2">
      <c r="A1" s="182"/>
      <c r="B1" s="1"/>
      <c r="C1" s="1"/>
      <c r="D1" s="1"/>
      <c r="E1" s="1"/>
      <c r="F1" s="1"/>
      <c r="G1" s="1"/>
      <c r="H1" s="1"/>
      <c r="I1" s="1"/>
      <c r="J1" s="1"/>
      <c r="K1" s="1"/>
      <c r="L1" s="1"/>
      <c r="M1" s="1"/>
      <c r="N1" s="177">
        <v>26</v>
      </c>
    </row>
    <row r="2" spans="1:31" ht="15" customHeight="1" x14ac:dyDescent="0.2">
      <c r="A2" s="1"/>
      <c r="B2" s="1"/>
      <c r="C2" s="1"/>
      <c r="D2" s="1"/>
      <c r="E2" s="1"/>
      <c r="F2" s="1"/>
      <c r="G2" s="1"/>
      <c r="H2" s="1"/>
      <c r="I2" s="1"/>
      <c r="J2" s="1"/>
      <c r="K2" s="1"/>
      <c r="L2" s="1"/>
      <c r="M2" s="1"/>
      <c r="N2" s="1"/>
      <c r="AB2" s="174"/>
      <c r="AC2" s="174"/>
      <c r="AD2" s="174"/>
      <c r="AE2" s="174"/>
    </row>
    <row r="3" spans="1:31" ht="15" customHeight="1" x14ac:dyDescent="0.2">
      <c r="A3" s="4"/>
      <c r="B3" s="4"/>
      <c r="C3" s="4"/>
      <c r="D3" s="4"/>
      <c r="E3" s="4"/>
      <c r="F3" s="4"/>
      <c r="G3" s="4"/>
      <c r="H3" s="4"/>
      <c r="I3" s="4"/>
      <c r="J3" s="4"/>
      <c r="K3" s="4"/>
      <c r="L3" s="4"/>
      <c r="M3" s="5"/>
      <c r="N3" s="5"/>
      <c r="AB3" s="174"/>
      <c r="AC3" s="174"/>
      <c r="AD3" s="174"/>
      <c r="AE3" s="174"/>
    </row>
    <row r="4" spans="1:31" ht="15" customHeight="1" thickBot="1" x14ac:dyDescent="0.25">
      <c r="AB4" s="174"/>
      <c r="AC4" s="174"/>
      <c r="AD4" s="174"/>
      <c r="AE4" s="174"/>
    </row>
    <row r="5" spans="1:31" ht="15" customHeight="1" x14ac:dyDescent="0.2">
      <c r="A5" s="390" t="s">
        <v>20</v>
      </c>
      <c r="B5" s="391"/>
      <c r="C5" s="391"/>
      <c r="D5" s="391"/>
      <c r="E5" s="391"/>
      <c r="F5" s="391"/>
      <c r="G5" s="391"/>
      <c r="H5" s="391"/>
      <c r="I5" s="391"/>
      <c r="J5" s="391"/>
      <c r="K5" s="391"/>
      <c r="L5" s="391"/>
      <c r="M5" s="391"/>
      <c r="N5" s="392"/>
      <c r="AB5" s="174"/>
      <c r="AC5" s="174"/>
      <c r="AD5" s="174"/>
      <c r="AE5" s="174"/>
    </row>
    <row r="6" spans="1:31" ht="15" customHeight="1" x14ac:dyDescent="0.2">
      <c r="A6" s="393"/>
      <c r="B6" s="394"/>
      <c r="C6" s="394"/>
      <c r="D6" s="394"/>
      <c r="E6" s="394"/>
      <c r="F6" s="394"/>
      <c r="G6" s="394"/>
      <c r="H6" s="394"/>
      <c r="I6" s="394"/>
      <c r="J6" s="394"/>
      <c r="K6" s="394"/>
      <c r="L6" s="394"/>
      <c r="M6" s="394"/>
      <c r="N6" s="395"/>
      <c r="AB6" s="174"/>
      <c r="AC6" s="174"/>
      <c r="AD6" s="174"/>
    </row>
    <row r="7" spans="1:31" ht="15" customHeight="1" x14ac:dyDescent="0.2">
      <c r="A7" s="396" t="s">
        <v>21</v>
      </c>
      <c r="B7" s="397"/>
      <c r="C7" s="397"/>
      <c r="D7" s="397"/>
      <c r="E7" s="397"/>
      <c r="F7" s="397"/>
      <c r="G7" s="397"/>
      <c r="H7" s="397"/>
      <c r="I7" s="397"/>
      <c r="J7" s="397"/>
      <c r="K7" s="397"/>
      <c r="L7" s="397"/>
      <c r="M7" s="398" t="s">
        <v>22</v>
      </c>
      <c r="N7" s="399"/>
      <c r="AB7" s="174"/>
      <c r="AC7" s="174"/>
      <c r="AD7" s="174"/>
    </row>
    <row r="8" spans="1:31" ht="15" customHeight="1" x14ac:dyDescent="0.2">
      <c r="A8" s="344" t="s">
        <v>3</v>
      </c>
      <c r="B8" s="345"/>
      <c r="C8" s="345"/>
      <c r="D8" s="371" t="str">
        <f>IF(Overview!C6="","",MID(Overview!C6,1,35))</f>
        <v/>
      </c>
      <c r="E8" s="372"/>
      <c r="F8" s="372"/>
      <c r="G8" s="372"/>
      <c r="H8" s="373"/>
      <c r="I8" s="222" t="s">
        <v>5</v>
      </c>
      <c r="J8" s="223"/>
      <c r="K8" s="223"/>
      <c r="L8" s="224"/>
      <c r="M8" s="400" t="str">
        <f>IF(Overview!C7="","",Overview!C7)</f>
        <v/>
      </c>
      <c r="N8" s="401"/>
      <c r="AB8" s="174"/>
      <c r="AD8" s="174"/>
    </row>
    <row r="9" spans="1:31" ht="15" customHeight="1" x14ac:dyDescent="0.2">
      <c r="A9" s="344" t="s">
        <v>6</v>
      </c>
      <c r="B9" s="345"/>
      <c r="C9" s="345"/>
      <c r="D9" s="371" t="str">
        <f>IF(VLOOKUP(N1,Overview!A11:B40,2,0)="","",MID(VLOOKUP(N1,Overview!A11:B40,2,0),1,35))</f>
        <v/>
      </c>
      <c r="E9" s="372"/>
      <c r="F9" s="372"/>
      <c r="G9" s="372"/>
      <c r="H9" s="373"/>
      <c r="I9" s="222" t="s">
        <v>7</v>
      </c>
      <c r="J9" s="223"/>
      <c r="K9" s="223"/>
      <c r="L9" s="224"/>
      <c r="M9" s="214" t="str">
        <f>IF(VLOOKUP(N1,Overview!A11:C40,3,0)="","",(VLOOKUP(N1,Overview!A11:C40,3,0)))</f>
        <v/>
      </c>
      <c r="N9" s="215"/>
    </row>
    <row r="10" spans="1:31" ht="15" customHeight="1" x14ac:dyDescent="0.2">
      <c r="A10" s="344" t="s">
        <v>8</v>
      </c>
      <c r="B10" s="345"/>
      <c r="C10" s="345"/>
      <c r="D10" s="371" t="str">
        <f>IF(VLOOKUP(N1,Overview!A11:D40,4,0)="","",MID(VLOOKUP(N1,Overview!A11:D40,4,0),1,35))</f>
        <v/>
      </c>
      <c r="E10" s="372"/>
      <c r="F10" s="372"/>
      <c r="G10" s="372"/>
      <c r="H10" s="373"/>
      <c r="I10" s="222" t="s">
        <v>4</v>
      </c>
      <c r="J10" s="223"/>
      <c r="K10" s="223"/>
      <c r="L10" s="224"/>
      <c r="M10" s="214" t="str">
        <f>IF(Overview!I6="","",Overview!I6)</f>
        <v/>
      </c>
      <c r="N10" s="215"/>
    </row>
    <row r="11" spans="1:31" ht="15" customHeight="1" x14ac:dyDescent="0.2">
      <c r="A11" s="60"/>
      <c r="B11" s="6"/>
      <c r="C11" s="6"/>
      <c r="D11" s="6"/>
      <c r="E11" s="6"/>
      <c r="F11" s="6"/>
      <c r="G11" s="7"/>
      <c r="H11" s="7"/>
      <c r="I11" s="7"/>
      <c r="J11" s="8"/>
      <c r="K11" s="8"/>
      <c r="L11" s="8"/>
      <c r="M11" s="8"/>
      <c r="N11" s="61"/>
    </row>
    <row r="12" spans="1:31" ht="15" customHeight="1" x14ac:dyDescent="0.2">
      <c r="A12" s="351" t="s">
        <v>23</v>
      </c>
      <c r="B12" s="352"/>
      <c r="C12" s="352"/>
      <c r="D12" s="352"/>
      <c r="E12" s="352"/>
      <c r="F12" s="352"/>
      <c r="G12" s="352"/>
      <c r="H12" s="352"/>
      <c r="I12" s="352"/>
      <c r="J12" s="352"/>
      <c r="K12" s="352"/>
      <c r="L12" s="352"/>
      <c r="M12" s="352"/>
      <c r="N12" s="353"/>
    </row>
    <row r="13" spans="1:31" ht="15" customHeight="1" x14ac:dyDescent="0.2">
      <c r="A13" s="354"/>
      <c r="B13" s="355"/>
      <c r="C13" s="355"/>
      <c r="D13" s="355"/>
      <c r="E13" s="355"/>
      <c r="F13" s="355"/>
      <c r="G13" s="355"/>
      <c r="H13" s="355"/>
      <c r="I13" s="355"/>
      <c r="J13" s="355"/>
      <c r="K13" s="355"/>
      <c r="L13" s="355"/>
      <c r="M13" s="355"/>
      <c r="N13" s="356"/>
    </row>
    <row r="14" spans="1:31" ht="15" customHeight="1" x14ac:dyDescent="0.2">
      <c r="A14" s="357" t="s">
        <v>24</v>
      </c>
      <c r="B14" s="358"/>
      <c r="C14" s="358"/>
      <c r="D14" s="358"/>
      <c r="E14" s="358"/>
      <c r="F14" s="358"/>
      <c r="G14" s="358"/>
      <c r="H14" s="358"/>
      <c r="I14" s="358"/>
      <c r="J14" s="358"/>
      <c r="K14" s="358"/>
      <c r="L14" s="358"/>
      <c r="M14" s="358"/>
      <c r="N14" s="359"/>
    </row>
    <row r="15" spans="1:31" ht="15" customHeight="1" x14ac:dyDescent="0.2">
      <c r="A15" s="62"/>
      <c r="B15" s="41"/>
      <c r="C15" s="41"/>
      <c r="D15" s="41"/>
      <c r="E15" s="41"/>
      <c r="F15" s="41"/>
      <c r="G15" s="41"/>
      <c r="H15" s="41"/>
      <c r="I15" s="41"/>
      <c r="J15" s="41"/>
      <c r="K15" s="41"/>
      <c r="L15" s="41"/>
      <c r="M15" s="41"/>
      <c r="N15" s="63"/>
    </row>
    <row r="16" spans="1:31" ht="15" customHeight="1" x14ac:dyDescent="0.2">
      <c r="A16" s="360" t="s">
        <v>25</v>
      </c>
      <c r="B16" s="361"/>
      <c r="C16" s="361"/>
      <c r="D16" s="362" t="s">
        <v>26</v>
      </c>
      <c r="E16" s="362"/>
      <c r="F16" s="81" t="s">
        <v>27</v>
      </c>
      <c r="G16" s="82" t="s">
        <v>28</v>
      </c>
      <c r="H16" s="36" t="s">
        <v>29</v>
      </c>
      <c r="N16" s="64"/>
      <c r="AB16" s="94" t="s">
        <v>30</v>
      </c>
      <c r="AC16" s="175"/>
      <c r="AD16" s="94" t="s">
        <v>31</v>
      </c>
    </row>
    <row r="17" spans="1:32" ht="15" customHeight="1" x14ac:dyDescent="0.25">
      <c r="A17" s="363" t="s">
        <v>32</v>
      </c>
      <c r="B17" s="364"/>
      <c r="C17" s="365"/>
      <c r="D17" s="131" t="str">
        <f>AB61</f>
        <v/>
      </c>
      <c r="E17" s="132" t="str">
        <f>AD62</f>
        <v/>
      </c>
      <c r="F17" s="133" t="str">
        <f>AD61</f>
        <v/>
      </c>
      <c r="G17" s="134" t="str">
        <f>AE61</f>
        <v/>
      </c>
      <c r="H17" s="135" t="str">
        <f>AF61</f>
        <v/>
      </c>
      <c r="N17" s="64"/>
      <c r="AB17" s="94" t="s">
        <v>33</v>
      </c>
      <c r="AC17" s="175"/>
    </row>
    <row r="18" spans="1:32" ht="15" customHeight="1" x14ac:dyDescent="0.25">
      <c r="A18" s="363" t="s">
        <v>34</v>
      </c>
      <c r="B18" s="364"/>
      <c r="C18" s="365"/>
      <c r="D18" s="136" t="str">
        <f>AB80</f>
        <v/>
      </c>
      <c r="E18" s="137" t="str">
        <f>AD81</f>
        <v/>
      </c>
      <c r="F18" s="138" t="str">
        <f>AD80</f>
        <v/>
      </c>
      <c r="G18" s="139" t="str">
        <f>AE80</f>
        <v/>
      </c>
      <c r="H18" s="140" t="str">
        <f>AF80</f>
        <v/>
      </c>
      <c r="I18" s="3"/>
      <c r="J18" s="42"/>
      <c r="K18" s="42"/>
      <c r="L18" s="42"/>
      <c r="M18" s="42"/>
      <c r="N18" s="65"/>
      <c r="AB18" s="94">
        <f>AB50+AB52</f>
        <v>0</v>
      </c>
      <c r="AC18" s="175"/>
      <c r="AD18" s="94">
        <f>AD50</f>
        <v>0</v>
      </c>
      <c r="AE18" s="94">
        <f>AE50</f>
        <v>0</v>
      </c>
      <c r="AF18" s="94">
        <f>AF50</f>
        <v>0</v>
      </c>
    </row>
    <row r="19" spans="1:32" ht="30" customHeight="1" x14ac:dyDescent="0.2">
      <c r="A19" s="366" t="s">
        <v>35</v>
      </c>
      <c r="B19" s="367"/>
      <c r="C19" s="368"/>
      <c r="D19" s="141" t="str">
        <f>AB83</f>
        <v/>
      </c>
      <c r="E19" s="142" t="str">
        <f>AC83</f>
        <v/>
      </c>
      <c r="F19" s="143" t="str">
        <f>AD83</f>
        <v/>
      </c>
      <c r="G19" s="144" t="str">
        <f>AE83</f>
        <v/>
      </c>
      <c r="H19" s="145" t="str">
        <f>AF83</f>
        <v/>
      </c>
      <c r="N19" s="64"/>
      <c r="AB19" s="94" t="str">
        <f>IF(AND(G57="",I57=""),"",AB18)</f>
        <v/>
      </c>
      <c r="AC19" s="175"/>
      <c r="AD19" s="94" t="str">
        <f>IF(L57="","",AD18)</f>
        <v/>
      </c>
      <c r="AE19" s="94" t="str">
        <f>IF(M57="","",AE18)</f>
        <v/>
      </c>
      <c r="AF19" s="94" t="str">
        <f>IF(N57="","",AF18)</f>
        <v/>
      </c>
    </row>
    <row r="20" spans="1:32" ht="15" customHeight="1" x14ac:dyDescent="0.2">
      <c r="A20" s="66"/>
      <c r="N20" s="64"/>
      <c r="AB20" s="94" t="s">
        <v>36</v>
      </c>
      <c r="AC20" s="175"/>
    </row>
    <row r="21" spans="1:32" ht="15" customHeight="1" x14ac:dyDescent="0.2">
      <c r="A21" s="67"/>
      <c r="B21" s="9"/>
      <c r="C21" s="10"/>
      <c r="D21" s="369" t="s">
        <v>26</v>
      </c>
      <c r="E21" s="370"/>
      <c r="F21" s="81" t="s">
        <v>27</v>
      </c>
      <c r="G21" s="82" t="s">
        <v>28</v>
      </c>
      <c r="H21" s="36" t="s">
        <v>29</v>
      </c>
      <c r="N21" s="64"/>
      <c r="AB21" s="94">
        <f>AB69+AB71</f>
        <v>0</v>
      </c>
      <c r="AC21" s="175"/>
      <c r="AD21" s="94">
        <f>AD69</f>
        <v>0</v>
      </c>
      <c r="AE21" s="94">
        <f>AE69</f>
        <v>0</v>
      </c>
      <c r="AF21" s="94">
        <f>AF69</f>
        <v>0</v>
      </c>
    </row>
    <row r="22" spans="1:32" ht="30" customHeight="1" x14ac:dyDescent="0.2">
      <c r="A22" s="346" t="s">
        <v>37</v>
      </c>
      <c r="B22" s="347"/>
      <c r="C22" s="348"/>
      <c r="D22" s="349" t="str">
        <f>AB25</f>
        <v/>
      </c>
      <c r="E22" s="350"/>
      <c r="F22" s="146" t="str">
        <f>AD25</f>
        <v/>
      </c>
      <c r="G22" s="147" t="str">
        <f>AE25</f>
        <v/>
      </c>
      <c r="H22" s="148" t="str">
        <f>AF25</f>
        <v/>
      </c>
      <c r="I22" s="43"/>
      <c r="J22" s="43"/>
      <c r="K22" s="43"/>
      <c r="L22" s="43"/>
      <c r="M22" s="43"/>
      <c r="N22" s="68"/>
      <c r="AB22" s="94" t="str">
        <f>IF(AND(G76="",I76=""),"",AB21)</f>
        <v/>
      </c>
      <c r="AC22" s="175"/>
      <c r="AD22" s="94" t="str">
        <f>IF(L76="","",AD21)</f>
        <v/>
      </c>
      <c r="AE22" s="94" t="str">
        <f>IF(M76="","",AE21)</f>
        <v/>
      </c>
      <c r="AF22" s="94" t="str">
        <f>IF(N76="","",AF21)</f>
        <v/>
      </c>
    </row>
    <row r="23" spans="1:32" ht="15" customHeight="1" x14ac:dyDescent="0.2">
      <c r="A23" s="69"/>
      <c r="G23" s="44"/>
      <c r="H23" s="44"/>
      <c r="I23" s="44"/>
      <c r="J23" s="44"/>
      <c r="K23" s="44"/>
      <c r="L23" s="44"/>
      <c r="M23" s="44"/>
      <c r="N23" s="70"/>
      <c r="AB23" s="94" t="s">
        <v>38</v>
      </c>
      <c r="AC23" s="175"/>
    </row>
    <row r="24" spans="1:32" ht="15" customHeight="1" x14ac:dyDescent="0.2">
      <c r="A24" s="71" t="s">
        <v>39</v>
      </c>
      <c r="B24" s="44"/>
      <c r="C24" s="44"/>
      <c r="D24" s="44"/>
      <c r="E24" s="44"/>
      <c r="F24" s="44"/>
      <c r="G24" s="44"/>
      <c r="H24" s="44"/>
      <c r="I24" s="44"/>
      <c r="J24" s="44"/>
      <c r="K24" s="44"/>
      <c r="L24" s="44"/>
      <c r="M24" s="44"/>
      <c r="N24" s="70"/>
      <c r="AB24" s="94">
        <f>AB18+AB21</f>
        <v>0</v>
      </c>
      <c r="AC24" s="175"/>
      <c r="AD24" s="94">
        <f>AD18+AD21</f>
        <v>0</v>
      </c>
      <c r="AE24" s="94">
        <f>AE18+AE21</f>
        <v>0</v>
      </c>
      <c r="AF24" s="94">
        <f>AF18+AF21</f>
        <v>0</v>
      </c>
    </row>
    <row r="25" spans="1:32" ht="15" customHeight="1" x14ac:dyDescent="0.2">
      <c r="A25" s="242"/>
      <c r="B25" s="243"/>
      <c r="C25" s="243"/>
      <c r="D25" s="243"/>
      <c r="E25" s="243"/>
      <c r="F25" s="243"/>
      <c r="G25" s="243"/>
      <c r="H25" s="243"/>
      <c r="I25" s="243"/>
      <c r="J25" s="243"/>
      <c r="K25" s="243"/>
      <c r="L25" s="243"/>
      <c r="M25" s="243"/>
      <c r="N25" s="244"/>
      <c r="AB25" s="94" t="str">
        <f>IF(OR(AB19="",AB22=""),"",AB24)</f>
        <v/>
      </c>
      <c r="AC25" s="175"/>
      <c r="AD25" s="94" t="str">
        <f>IF(OR(AD19="",AD22=""),"",AD24)</f>
        <v/>
      </c>
      <c r="AE25" s="94" t="str">
        <f>IF(OR(AE19="",AE22=""),"",AE24)</f>
        <v/>
      </c>
      <c r="AF25" s="94" t="str">
        <f>IF(OR(AF19="",AF22=""),"",AF24)</f>
        <v/>
      </c>
    </row>
    <row r="26" spans="1:32" ht="15" customHeight="1" x14ac:dyDescent="0.2">
      <c r="A26" s="245"/>
      <c r="B26" s="246"/>
      <c r="C26" s="246"/>
      <c r="D26" s="246"/>
      <c r="E26" s="246"/>
      <c r="F26" s="246"/>
      <c r="G26" s="246"/>
      <c r="H26" s="246"/>
      <c r="I26" s="246"/>
      <c r="J26" s="246"/>
      <c r="K26" s="246"/>
      <c r="L26" s="246"/>
      <c r="M26" s="246"/>
      <c r="N26" s="247"/>
      <c r="AC26" s="175"/>
    </row>
    <row r="27" spans="1:32" ht="15" customHeight="1" x14ac:dyDescent="0.2">
      <c r="A27" s="245"/>
      <c r="B27" s="246"/>
      <c r="C27" s="246"/>
      <c r="D27" s="246"/>
      <c r="E27" s="246"/>
      <c r="F27" s="246"/>
      <c r="G27" s="246"/>
      <c r="H27" s="246"/>
      <c r="I27" s="246"/>
      <c r="J27" s="246"/>
      <c r="K27" s="246"/>
      <c r="L27" s="246"/>
      <c r="M27" s="246"/>
      <c r="N27" s="247"/>
      <c r="AC27" s="175"/>
    </row>
    <row r="28" spans="1:32" ht="15" customHeight="1" x14ac:dyDescent="0.2">
      <c r="A28" s="245"/>
      <c r="B28" s="246"/>
      <c r="C28" s="246"/>
      <c r="D28" s="246"/>
      <c r="E28" s="246"/>
      <c r="F28" s="246"/>
      <c r="G28" s="246"/>
      <c r="H28" s="246"/>
      <c r="I28" s="246"/>
      <c r="J28" s="246"/>
      <c r="K28" s="246"/>
      <c r="L28" s="246"/>
      <c r="M28" s="246"/>
      <c r="N28" s="247"/>
      <c r="AC28" s="175"/>
    </row>
    <row r="29" spans="1:32" ht="15" customHeight="1" x14ac:dyDescent="0.2">
      <c r="A29" s="245"/>
      <c r="B29" s="246"/>
      <c r="C29" s="246"/>
      <c r="D29" s="246"/>
      <c r="E29" s="246"/>
      <c r="F29" s="246"/>
      <c r="G29" s="246"/>
      <c r="H29" s="246"/>
      <c r="I29" s="246"/>
      <c r="J29" s="246"/>
      <c r="K29" s="246"/>
      <c r="L29" s="246"/>
      <c r="M29" s="246"/>
      <c r="N29" s="247"/>
      <c r="AC29" s="175"/>
    </row>
    <row r="30" spans="1:32" ht="15" customHeight="1" x14ac:dyDescent="0.2">
      <c r="A30" s="245"/>
      <c r="B30" s="246"/>
      <c r="C30" s="246"/>
      <c r="D30" s="246"/>
      <c r="E30" s="246"/>
      <c r="F30" s="246"/>
      <c r="G30" s="246"/>
      <c r="H30" s="246"/>
      <c r="I30" s="246"/>
      <c r="J30" s="246"/>
      <c r="K30" s="246"/>
      <c r="L30" s="246"/>
      <c r="M30" s="246"/>
      <c r="N30" s="247"/>
      <c r="AC30" s="175"/>
    </row>
    <row r="31" spans="1:32" ht="15" customHeight="1" x14ac:dyDescent="0.2">
      <c r="A31" s="245"/>
      <c r="B31" s="246"/>
      <c r="C31" s="246"/>
      <c r="D31" s="246"/>
      <c r="E31" s="246"/>
      <c r="F31" s="246"/>
      <c r="G31" s="246"/>
      <c r="H31" s="246"/>
      <c r="I31" s="246"/>
      <c r="J31" s="246"/>
      <c r="K31" s="246"/>
      <c r="L31" s="246"/>
      <c r="M31" s="246"/>
      <c r="N31" s="247"/>
      <c r="AC31" s="175"/>
    </row>
    <row r="32" spans="1:32" ht="15" customHeight="1" x14ac:dyDescent="0.2">
      <c r="A32" s="248"/>
      <c r="B32" s="249"/>
      <c r="C32" s="249"/>
      <c r="D32" s="249"/>
      <c r="E32" s="249"/>
      <c r="F32" s="249"/>
      <c r="G32" s="249"/>
      <c r="H32" s="249"/>
      <c r="I32" s="249"/>
      <c r="J32" s="249"/>
      <c r="K32" s="249"/>
      <c r="L32" s="249"/>
      <c r="M32" s="249"/>
      <c r="N32" s="250"/>
      <c r="AC32" s="175"/>
    </row>
    <row r="33" spans="1:29" ht="15" customHeight="1" x14ac:dyDescent="0.2">
      <c r="A33" s="66"/>
      <c r="N33" s="64"/>
      <c r="AC33" s="175"/>
    </row>
    <row r="34" spans="1:29" ht="15" customHeight="1" x14ac:dyDescent="0.2">
      <c r="A34" s="251" t="s">
        <v>40</v>
      </c>
      <c r="B34" s="252"/>
      <c r="C34" s="252"/>
      <c r="D34" s="252"/>
      <c r="E34" s="252"/>
      <c r="F34" s="252"/>
      <c r="G34" s="252"/>
      <c r="H34" s="252"/>
      <c r="I34" s="252"/>
      <c r="J34" s="252"/>
      <c r="K34" s="252"/>
      <c r="L34" s="252"/>
      <c r="M34" s="252"/>
      <c r="N34" s="253"/>
      <c r="AC34" s="175"/>
    </row>
    <row r="35" spans="1:29" ht="15" customHeight="1" x14ac:dyDescent="0.2">
      <c r="A35" s="254" t="s">
        <v>41</v>
      </c>
      <c r="B35" s="255"/>
      <c r="C35" s="255"/>
      <c r="D35" s="255"/>
      <c r="E35" s="255"/>
      <c r="F35" s="255"/>
      <c r="G35" s="255"/>
      <c r="H35" s="255"/>
      <c r="I35" s="255"/>
      <c r="J35" s="255"/>
      <c r="K35" s="255"/>
      <c r="L35" s="255"/>
      <c r="M35" s="255"/>
      <c r="N35" s="256"/>
      <c r="AC35" s="175"/>
    </row>
    <row r="36" spans="1:29" ht="15" customHeight="1" x14ac:dyDescent="0.2">
      <c r="A36" s="374" t="s">
        <v>42</v>
      </c>
      <c r="B36" s="375"/>
      <c r="C36" s="375"/>
      <c r="D36" s="375"/>
      <c r="E36" s="375"/>
      <c r="F36" s="375"/>
      <c r="G36" s="375"/>
      <c r="H36" s="375"/>
      <c r="I36" s="375"/>
      <c r="J36" s="375"/>
      <c r="K36" s="375"/>
      <c r="L36" s="375"/>
      <c r="M36" s="375"/>
      <c r="N36" s="376"/>
      <c r="AC36" s="175"/>
    </row>
    <row r="37" spans="1:29" ht="15" customHeight="1" x14ac:dyDescent="0.2">
      <c r="A37" s="374"/>
      <c r="B37" s="375"/>
      <c r="C37" s="375"/>
      <c r="D37" s="375"/>
      <c r="E37" s="375"/>
      <c r="F37" s="375"/>
      <c r="G37" s="375"/>
      <c r="H37" s="375"/>
      <c r="I37" s="375"/>
      <c r="J37" s="375"/>
      <c r="K37" s="375"/>
      <c r="L37" s="375"/>
      <c r="M37" s="375"/>
      <c r="N37" s="376"/>
      <c r="AC37" s="175"/>
    </row>
    <row r="38" spans="1:29" ht="15" customHeight="1" x14ac:dyDescent="0.2">
      <c r="A38" s="374"/>
      <c r="B38" s="375"/>
      <c r="C38" s="375"/>
      <c r="D38" s="375"/>
      <c r="E38" s="375"/>
      <c r="F38" s="375"/>
      <c r="G38" s="375"/>
      <c r="H38" s="375"/>
      <c r="I38" s="375"/>
      <c r="J38" s="375"/>
      <c r="K38" s="375"/>
      <c r="L38" s="375"/>
      <c r="M38" s="375"/>
      <c r="N38" s="376"/>
      <c r="AC38" s="175"/>
    </row>
    <row r="39" spans="1:29" ht="15" customHeight="1" x14ac:dyDescent="0.2">
      <c r="A39" s="377"/>
      <c r="B39" s="378"/>
      <c r="C39" s="378"/>
      <c r="D39" s="378"/>
      <c r="E39" s="378"/>
      <c r="F39" s="378"/>
      <c r="G39" s="378"/>
      <c r="H39" s="378"/>
      <c r="I39" s="378"/>
      <c r="J39" s="378"/>
      <c r="K39" s="378"/>
      <c r="L39" s="378"/>
      <c r="M39" s="378"/>
      <c r="N39" s="379"/>
      <c r="AC39" s="175"/>
    </row>
    <row r="40" spans="1:29" ht="15" customHeight="1" x14ac:dyDescent="0.2">
      <c r="A40" s="380" t="s">
        <v>43</v>
      </c>
      <c r="B40" s="381"/>
      <c r="C40" s="384"/>
      <c r="D40" s="385"/>
      <c r="E40" s="385"/>
      <c r="F40" s="385"/>
      <c r="G40" s="385"/>
      <c r="H40" s="385"/>
      <c r="I40" s="386"/>
      <c r="J40" s="216" t="s">
        <v>44</v>
      </c>
      <c r="K40" s="217"/>
      <c r="L40" s="338"/>
      <c r="M40" s="339"/>
      <c r="N40" s="340"/>
      <c r="AC40" s="175"/>
    </row>
    <row r="41" spans="1:29" ht="15" customHeight="1" x14ac:dyDescent="0.2">
      <c r="A41" s="382"/>
      <c r="B41" s="383"/>
      <c r="C41" s="387"/>
      <c r="D41" s="388"/>
      <c r="E41" s="388"/>
      <c r="F41" s="388"/>
      <c r="G41" s="388"/>
      <c r="H41" s="388"/>
      <c r="I41" s="389"/>
      <c r="J41" s="218"/>
      <c r="K41" s="219"/>
      <c r="L41" s="341"/>
      <c r="M41" s="342"/>
      <c r="N41" s="343"/>
      <c r="AC41" s="175"/>
    </row>
    <row r="42" spans="1:29" ht="15" customHeight="1" x14ac:dyDescent="0.2">
      <c r="A42" s="225" t="s">
        <v>45</v>
      </c>
      <c r="B42" s="226"/>
      <c r="C42" s="226"/>
      <c r="D42" s="226"/>
      <c r="E42" s="226"/>
      <c r="F42" s="226"/>
      <c r="G42" s="226"/>
      <c r="H42" s="226"/>
      <c r="I42" s="226"/>
      <c r="J42" s="226"/>
      <c r="K42" s="226"/>
      <c r="L42" s="226"/>
      <c r="M42" s="226"/>
      <c r="N42" s="227"/>
      <c r="AC42" s="175"/>
    </row>
    <row r="43" spans="1:29" ht="15" customHeight="1" x14ac:dyDescent="0.2">
      <c r="A43" s="228" t="s">
        <v>46</v>
      </c>
      <c r="B43" s="229"/>
      <c r="C43" s="229"/>
      <c r="D43" s="229"/>
      <c r="E43" s="229"/>
      <c r="F43" s="229"/>
      <c r="G43" s="229"/>
      <c r="H43" s="229"/>
      <c r="I43" s="229"/>
      <c r="J43" s="229"/>
      <c r="K43" s="229"/>
      <c r="L43" s="229"/>
      <c r="M43" s="229"/>
      <c r="N43" s="230"/>
      <c r="AC43" s="175"/>
    </row>
    <row r="44" spans="1:29" ht="15" customHeight="1" x14ac:dyDescent="0.2">
      <c r="A44" s="228"/>
      <c r="B44" s="229"/>
      <c r="C44" s="229"/>
      <c r="D44" s="229"/>
      <c r="E44" s="229"/>
      <c r="F44" s="229"/>
      <c r="G44" s="229"/>
      <c r="H44" s="229"/>
      <c r="I44" s="229"/>
      <c r="J44" s="229"/>
      <c r="K44" s="229"/>
      <c r="L44" s="229"/>
      <c r="M44" s="229"/>
      <c r="N44" s="230"/>
      <c r="AC44" s="175"/>
    </row>
    <row r="45" spans="1:29" ht="15" customHeight="1" x14ac:dyDescent="0.2">
      <c r="A45" s="228"/>
      <c r="B45" s="229"/>
      <c r="C45" s="229"/>
      <c r="D45" s="229"/>
      <c r="E45" s="229"/>
      <c r="F45" s="229"/>
      <c r="G45" s="229"/>
      <c r="H45" s="229"/>
      <c r="I45" s="229"/>
      <c r="J45" s="229"/>
      <c r="K45" s="229"/>
      <c r="L45" s="229"/>
      <c r="M45" s="229"/>
      <c r="N45" s="230"/>
      <c r="AC45" s="175"/>
    </row>
    <row r="46" spans="1:29" ht="15" customHeight="1" x14ac:dyDescent="0.2">
      <c r="A46" s="231" t="s">
        <v>43</v>
      </c>
      <c r="B46" s="232"/>
      <c r="C46" s="235"/>
      <c r="D46" s="235"/>
      <c r="E46" s="235"/>
      <c r="F46" s="235"/>
      <c r="G46" s="235"/>
      <c r="H46" s="235"/>
      <c r="I46" s="235"/>
      <c r="J46" s="220" t="s">
        <v>44</v>
      </c>
      <c r="K46" s="220"/>
      <c r="L46" s="237"/>
      <c r="M46" s="238"/>
      <c r="N46" s="239"/>
      <c r="AC46" s="175"/>
    </row>
    <row r="47" spans="1:29" ht="15" customHeight="1" thickBot="1" x14ac:dyDescent="0.25">
      <c r="A47" s="233"/>
      <c r="B47" s="234"/>
      <c r="C47" s="236"/>
      <c r="D47" s="236"/>
      <c r="E47" s="236"/>
      <c r="F47" s="236"/>
      <c r="G47" s="236"/>
      <c r="H47" s="236"/>
      <c r="I47" s="236"/>
      <c r="J47" s="221"/>
      <c r="K47" s="221"/>
      <c r="L47" s="240"/>
      <c r="M47" s="240"/>
      <c r="N47" s="241"/>
      <c r="AC47" s="175"/>
    </row>
    <row r="48" spans="1:29" ht="15" customHeight="1" thickBot="1" x14ac:dyDescent="0.25">
      <c r="A48" s="37"/>
      <c r="B48" s="37"/>
      <c r="C48" s="38"/>
      <c r="D48" s="38"/>
      <c r="E48" s="38"/>
      <c r="F48" s="38"/>
      <c r="G48" s="38"/>
      <c r="H48" s="38"/>
      <c r="I48" s="38"/>
      <c r="J48" s="39"/>
      <c r="K48" s="39"/>
      <c r="L48" s="40"/>
      <c r="M48" s="40"/>
      <c r="N48" s="40"/>
      <c r="AC48" s="175"/>
    </row>
    <row r="49" spans="1:32" ht="15" customHeight="1" thickTop="1" x14ac:dyDescent="0.2">
      <c r="A49" s="327" t="s">
        <v>47</v>
      </c>
      <c r="B49" s="328"/>
      <c r="C49" s="328"/>
      <c r="D49" s="328"/>
      <c r="E49" s="328"/>
      <c r="F49" s="328"/>
      <c r="G49" s="328"/>
      <c r="H49" s="328"/>
      <c r="I49" s="328"/>
      <c r="J49" s="328"/>
      <c r="K49" s="328"/>
      <c r="L49" s="328"/>
      <c r="M49" s="328"/>
      <c r="N49" s="329"/>
      <c r="AB49" s="94" t="s">
        <v>48</v>
      </c>
      <c r="AC49" s="175"/>
    </row>
    <row r="50" spans="1:32" ht="30" customHeight="1" x14ac:dyDescent="0.2">
      <c r="A50" s="330" t="s">
        <v>49</v>
      </c>
      <c r="B50" s="288"/>
      <c r="C50" s="289"/>
      <c r="D50" s="290"/>
      <c r="E50" s="290"/>
      <c r="F50" s="290"/>
      <c r="G50" s="290"/>
      <c r="H50" s="290"/>
      <c r="I50" s="290"/>
      <c r="J50" s="290"/>
      <c r="K50" s="290"/>
      <c r="L50" s="290"/>
      <c r="M50" s="290"/>
      <c r="N50" s="331"/>
      <c r="AB50" s="94">
        <f>G57/1440</f>
        <v>0</v>
      </c>
      <c r="AC50" s="175"/>
      <c r="AD50" s="94">
        <f>L57/60</f>
        <v>0</v>
      </c>
      <c r="AE50" s="94">
        <f>M57/60</f>
        <v>0</v>
      </c>
      <c r="AF50" s="94">
        <f>N57/60</f>
        <v>0</v>
      </c>
    </row>
    <row r="51" spans="1:32" ht="30" customHeight="1" x14ac:dyDescent="0.2">
      <c r="A51" s="330" t="s">
        <v>50</v>
      </c>
      <c r="B51" s="288"/>
      <c r="C51" s="289"/>
      <c r="D51" s="290"/>
      <c r="E51" s="290"/>
      <c r="F51" s="290"/>
      <c r="G51" s="290"/>
      <c r="H51" s="290"/>
      <c r="I51" s="290"/>
      <c r="J51" s="290"/>
      <c r="K51" s="290"/>
      <c r="L51" s="290"/>
      <c r="M51" s="290"/>
      <c r="N51" s="331"/>
      <c r="AB51" s="94" t="s">
        <v>51</v>
      </c>
      <c r="AC51" s="175"/>
    </row>
    <row r="52" spans="1:32" ht="30" customHeight="1" x14ac:dyDescent="0.2">
      <c r="A52" s="330" t="s">
        <v>52</v>
      </c>
      <c r="B52" s="288"/>
      <c r="C52" s="289"/>
      <c r="D52" s="290"/>
      <c r="E52" s="290"/>
      <c r="F52" s="290"/>
      <c r="G52" s="290"/>
      <c r="H52" s="290"/>
      <c r="I52" s="290"/>
      <c r="J52" s="290"/>
      <c r="K52" s="290"/>
      <c r="L52" s="290"/>
      <c r="M52" s="290"/>
      <c r="N52" s="331"/>
      <c r="AB52" s="94">
        <f>I57/1440/60</f>
        <v>0</v>
      </c>
      <c r="AC52" s="175"/>
    </row>
    <row r="53" spans="1:32" ht="15" customHeight="1" x14ac:dyDescent="0.2">
      <c r="A53" s="332" t="s">
        <v>53</v>
      </c>
      <c r="B53" s="297"/>
      <c r="C53" s="298" t="s">
        <v>54</v>
      </c>
      <c r="D53" s="299"/>
      <c r="E53" s="299"/>
      <c r="F53" s="299"/>
      <c r="G53" s="299"/>
      <c r="H53" s="299"/>
      <c r="I53" s="299"/>
      <c r="J53" s="299"/>
      <c r="K53" s="299"/>
      <c r="L53" s="299"/>
      <c r="M53" s="333"/>
      <c r="N53" s="45"/>
      <c r="AC53" s="175"/>
    </row>
    <row r="54" spans="1:32" ht="15" customHeight="1" x14ac:dyDescent="0.2">
      <c r="A54" s="330" t="s">
        <v>55</v>
      </c>
      <c r="B54" s="288"/>
      <c r="C54" s="334" t="s">
        <v>54</v>
      </c>
      <c r="D54" s="335"/>
      <c r="E54" s="335"/>
      <c r="F54" s="335"/>
      <c r="G54" s="335"/>
      <c r="H54" s="335"/>
      <c r="I54" s="335"/>
      <c r="J54" s="335"/>
      <c r="K54" s="335"/>
      <c r="L54" s="335"/>
      <c r="M54" s="335"/>
      <c r="N54" s="46"/>
      <c r="AB54" s="94" t="s">
        <v>56</v>
      </c>
      <c r="AC54" s="175"/>
    </row>
    <row r="55" spans="1:32" ht="15" customHeight="1" x14ac:dyDescent="0.2">
      <c r="A55" s="47"/>
      <c r="B55" s="48"/>
      <c r="C55" s="48"/>
      <c r="D55" s="48"/>
      <c r="E55" s="48"/>
      <c r="F55" s="48"/>
      <c r="G55" s="48"/>
      <c r="H55" s="48"/>
      <c r="I55" s="49"/>
      <c r="J55" s="50"/>
      <c r="K55" s="50"/>
      <c r="L55" s="51"/>
      <c r="M55" s="51"/>
      <c r="N55" s="52"/>
      <c r="AB55" s="94">
        <f>IF(C58="Select",6,IF(C58="Pre-difficulty Level 1 (Less Difficult)",0,IF(C58="Difficulty Level 1 (Less Difficult)",1,IF(C58="Difficulty Level 2 (Less Difficult)",2,IF(C58="Difficulty Level 3 (Less Difficult)",3,IF(C58="Difficulty Level 4 (Standard)",4,IF(C58="Difficulty Level 5+ (More Difficult)",5,"")))))))</f>
        <v>6</v>
      </c>
      <c r="AC55" s="175">
        <f>IF(AF55&lt;6,AF55,IF(AE55&lt;6,AE55,IF(AD55&lt;6,AD55,6)))</f>
        <v>6</v>
      </c>
      <c r="AD55" s="94">
        <f>IF(L58="",6,IF(L58="Pre",0,IF(L58=1,1,IF(L58=2,2,IF(L58=3,3,IF(L58=4,4,IF(L58="5+",5,"")))))))</f>
        <v>6</v>
      </c>
      <c r="AE55" s="94">
        <f>IF(M58="",6,IF(M58="Pre",0,IF(M58=1,1,IF(M58=2,2,IF(M58=3,3,IF(M58=4,4,IF(M58="5+",5,"")))))))</f>
        <v>6</v>
      </c>
      <c r="AF55" s="94">
        <f>IF(N58="",6,IF(N58="Pre",0,IF(N58=1,1,IF(N58=2,2,IF(N58=3,3,IF(N58=4,4,IF(N58="5+",5,"")))))))</f>
        <v>6</v>
      </c>
    </row>
    <row r="56" spans="1:32" ht="15" customHeight="1" x14ac:dyDescent="0.2">
      <c r="A56" s="336" t="s">
        <v>57</v>
      </c>
      <c r="B56" s="337"/>
      <c r="C56" s="337"/>
      <c r="D56" s="337"/>
      <c r="E56" s="337"/>
      <c r="F56" s="337"/>
      <c r="G56" s="337"/>
      <c r="H56" s="337"/>
      <c r="I56" s="337"/>
      <c r="J56" s="302" t="s">
        <v>11</v>
      </c>
      <c r="K56" s="302"/>
      <c r="L56" s="85" t="s">
        <v>27</v>
      </c>
      <c r="M56" s="85" t="s">
        <v>28</v>
      </c>
      <c r="N56" s="86" t="s">
        <v>29</v>
      </c>
      <c r="AB56" s="94" t="s">
        <v>58</v>
      </c>
      <c r="AC56" s="175"/>
    </row>
    <row r="57" spans="1:32" ht="15" customHeight="1" x14ac:dyDescent="0.2">
      <c r="A57" s="319" t="s">
        <v>59</v>
      </c>
      <c r="B57" s="283"/>
      <c r="C57" s="11"/>
      <c r="D57" s="11"/>
      <c r="E57" s="11"/>
      <c r="F57" s="12" t="s">
        <v>60</v>
      </c>
      <c r="G57" s="22"/>
      <c r="H57" s="13" t="s">
        <v>61</v>
      </c>
      <c r="I57" s="23"/>
      <c r="J57" s="26"/>
      <c r="K57" s="83"/>
      <c r="L57" s="183"/>
      <c r="M57" s="184"/>
      <c r="N57" s="185"/>
      <c r="AB57" s="94">
        <f>SUM(AB63+I61+I62)</f>
        <v>0</v>
      </c>
      <c r="AC57" s="175">
        <f>SUM(K60:K62)</f>
        <v>0</v>
      </c>
      <c r="AD57" s="94">
        <f>SUM(L60:L62)</f>
        <v>0</v>
      </c>
      <c r="AE57" s="94">
        <f>SUM(M60:M62)</f>
        <v>0</v>
      </c>
      <c r="AF57" s="94">
        <f>SUM(N60:N62)</f>
        <v>0</v>
      </c>
    </row>
    <row r="58" spans="1:32" ht="15" customHeight="1" x14ac:dyDescent="0.2">
      <c r="A58" s="319" t="s">
        <v>62</v>
      </c>
      <c r="B58" s="320"/>
      <c r="C58" s="321" t="s">
        <v>54</v>
      </c>
      <c r="D58" s="322"/>
      <c r="E58" s="322"/>
      <c r="F58" s="322"/>
      <c r="G58" s="322"/>
      <c r="H58" s="322"/>
      <c r="I58" s="323"/>
      <c r="J58" s="26"/>
      <c r="K58" s="171" t="str">
        <f>IF(AC55=6,"",IF(AB55=AC55,"",IF(AC55=5,"5+",IF(AC55=4,AC55,IF(AC55=3,AC55,IF(AC55=2,AC55,IF(AC55=1,AC55,IF(AC55=0,"Pre",""))))))))</f>
        <v/>
      </c>
      <c r="L58" s="90"/>
      <c r="M58" s="91"/>
      <c r="N58" s="92"/>
      <c r="AB58" s="94" t="s">
        <v>63</v>
      </c>
      <c r="AC58" s="175"/>
    </row>
    <row r="59" spans="1:32" ht="60" customHeight="1" x14ac:dyDescent="0.2">
      <c r="A59" s="324" t="s">
        <v>64</v>
      </c>
      <c r="B59" s="325"/>
      <c r="C59" s="211"/>
      <c r="D59" s="212"/>
      <c r="E59" s="212"/>
      <c r="F59" s="212"/>
      <c r="G59" s="212"/>
      <c r="H59" s="212"/>
      <c r="I59" s="213"/>
      <c r="J59" s="27"/>
      <c r="K59" s="84"/>
      <c r="L59" s="16"/>
      <c r="M59" s="14"/>
      <c r="N59" s="53"/>
      <c r="P59" s="2" t="s">
        <v>65</v>
      </c>
      <c r="AB59" s="94" t="str">
        <f>IF(I60="","",IF(I61="","",IF(I62="","",IF(AB57&gt;-1,AB57,""))))</f>
        <v/>
      </c>
      <c r="AC59" s="175" t="str">
        <f>IF(K60="","",IF(K61="","",IF(K62="","",IF(AC57&gt;-1,AC57,""))))</f>
        <v/>
      </c>
      <c r="AD59" s="94" t="str">
        <f>IF(L60="","",IF(L61="","",IF(L62="","",IF(AD57&gt;-1,AD57,""))))</f>
        <v/>
      </c>
      <c r="AE59" s="94" t="str">
        <f>IF(M60="","",IF(M61="","",IF(M62="","",IF(AE57&gt;-1,AE57,""))))</f>
        <v/>
      </c>
      <c r="AF59" s="94" t="str">
        <f>IF(N60="","",IF(N61="","",IF(N62="","",IF(AF57&gt;-1,AF57,""))))</f>
        <v/>
      </c>
    </row>
    <row r="60" spans="1:32" ht="85" customHeight="1" x14ac:dyDescent="0.2">
      <c r="A60" s="326" t="str">
        <f>IF(C58="Select",Pulldown!D5,IF(C58="Pre-difficulty Level 1 (Less Difficult)",Pulldown!D2,IF(C58="Difficulty Level 1 (Less Difficult)",Pulldown!D3,IF(C58="Difficulty Level 2 (Less Difficult)",Pulldown!D4,Pulldown!D5))))</f>
        <v xml:space="preserve">Grid 1: Technical control - Technique </v>
      </c>
      <c r="B60" s="281"/>
      <c r="C60" s="305"/>
      <c r="D60" s="306"/>
      <c r="E60" s="306"/>
      <c r="F60" s="306"/>
      <c r="G60" s="306"/>
      <c r="H60" s="307"/>
      <c r="I60" s="24"/>
      <c r="J60" s="28" t="s">
        <v>66</v>
      </c>
      <c r="K60" s="151" t="str">
        <f>IF(AND(AC55=6,I60=AB63),"",IF(AB55&lt;&gt;AC55,AC63,IF(I60=AC63,"",AC63)))</f>
        <v/>
      </c>
      <c r="L60" s="152"/>
      <c r="M60" s="153"/>
      <c r="N60" s="154"/>
      <c r="P60" s="257"/>
      <c r="Q60" s="258"/>
      <c r="R60" s="258"/>
      <c r="S60" s="259"/>
      <c r="AB60" s="94" t="s">
        <v>67</v>
      </c>
      <c r="AC60" s="175"/>
    </row>
    <row r="61" spans="1:32" ht="85" customHeight="1" x14ac:dyDescent="0.2">
      <c r="A61" s="303" t="s">
        <v>68</v>
      </c>
      <c r="B61" s="304"/>
      <c r="C61" s="305"/>
      <c r="D61" s="306"/>
      <c r="E61" s="306"/>
      <c r="F61" s="306"/>
      <c r="G61" s="306"/>
      <c r="H61" s="307"/>
      <c r="I61" s="24"/>
      <c r="J61" s="29" t="s">
        <v>66</v>
      </c>
      <c r="K61" s="151" t="str">
        <f>IF(AC55=6,"",IF(AB55=AC55,"",I61))</f>
        <v/>
      </c>
      <c r="L61" s="152"/>
      <c r="M61" s="153"/>
      <c r="N61" s="154"/>
      <c r="P61" s="260"/>
      <c r="Q61" s="261"/>
      <c r="R61" s="261"/>
      <c r="S61" s="262"/>
      <c r="T61" s="5"/>
      <c r="AB61" s="94" t="str">
        <f>IF(AB59="","",IF(AB55=6,"",IF(AB59=0,0,IF(AB55&lt;4,VLOOKUP(AB59,'Levels Grid'!A:D,1,0),IF(AB55=4,VLOOKUP(AB59,'Levels Grid'!A:D,3,0),IF(AB55=5,VLOOKUP(AB59,'Levels Grid'!A:D,4,0),))))))</f>
        <v/>
      </c>
      <c r="AC61" s="175" t="str">
        <f>IF(AC59="","",IF(AC55=6,"",IF(AC59=0,0,IF(AC55&lt;4,VLOOKUP(AC59,'Levels Grid'!A:D,1,0),IF(AC55=4,VLOOKUP(AC59,'Levels Grid'!A:D,3,0),IF(AC55=5,VLOOKUP(AC59,'Levels Grid'!A:D,4,0),))))))</f>
        <v/>
      </c>
      <c r="AD61" s="94" t="str">
        <f>IF(AD59="","",IF(AD55=6,"",IF(AD59=0,0,IF(AD55&lt;4,VLOOKUP(AD59,'Levels Grid'!A:D,1,0),IF(AD55=4,VLOOKUP(AD59,'Levels Grid'!A:D,3,0),IF(AD55=5,VLOOKUP(AD59,'Levels Grid'!A:D,4,0),))))))</f>
        <v/>
      </c>
      <c r="AE61" s="94" t="str">
        <f>IF(AE59="","",IF(AE55=6,"",IF(AE59=0,0,IF(AE55&lt;4,VLOOKUP(AE59,'Levels Grid'!A:D,1,0),IF(AE55=4,VLOOKUP(AE59,'Levels Grid'!A:D,3,0),IF(AE55=5,VLOOKUP(AE59,'Levels Grid'!A:D,4,0),))))))</f>
        <v/>
      </c>
      <c r="AF61" s="94" t="str">
        <f>IF(AF59="","",IF(AF55=6,"",IF(AF59=0,0,IF(AF55&lt;4,VLOOKUP(AF59,'Levels Grid'!A:D,1,0),IF(AF55=4,VLOOKUP(AF59,'Levels Grid'!A:D,3,0),IF(AF55=5,VLOOKUP(AF59,'Levels Grid'!A:D,4,0),))))))</f>
        <v/>
      </c>
    </row>
    <row r="62" spans="1:32" ht="85" customHeight="1" x14ac:dyDescent="0.2">
      <c r="A62" s="303" t="s">
        <v>69</v>
      </c>
      <c r="B62" s="304"/>
      <c r="C62" s="305"/>
      <c r="D62" s="306"/>
      <c r="E62" s="306"/>
      <c r="F62" s="306"/>
      <c r="G62" s="306"/>
      <c r="H62" s="307"/>
      <c r="I62" s="24"/>
      <c r="J62" s="29" t="s">
        <v>66</v>
      </c>
      <c r="K62" s="151" t="str">
        <f>IF(AC55=6,"",IF(AB55=AC55,"",I62))</f>
        <v/>
      </c>
      <c r="L62" s="152"/>
      <c r="M62" s="153"/>
      <c r="N62" s="154"/>
      <c r="P62" s="260"/>
      <c r="Q62" s="261"/>
      <c r="R62" s="261"/>
      <c r="S62" s="262"/>
      <c r="AA62" s="175"/>
      <c r="AB62" s="175" t="s">
        <v>70</v>
      </c>
      <c r="AC62" s="175" t="s">
        <v>70</v>
      </c>
      <c r="AD62" s="179" t="str">
        <f>IF(AC61&lt;&gt;"",AC61,IF(AC80&lt;&gt;"",AB61,AC61))</f>
        <v/>
      </c>
      <c r="AE62" s="94" t="s">
        <v>71</v>
      </c>
    </row>
    <row r="63" spans="1:32" ht="15" customHeight="1" x14ac:dyDescent="0.2">
      <c r="A63" s="308" t="s">
        <v>72</v>
      </c>
      <c r="B63" s="309"/>
      <c r="C63" s="309"/>
      <c r="D63" s="309"/>
      <c r="E63" s="309"/>
      <c r="F63" s="309"/>
      <c r="G63" s="309"/>
      <c r="H63" s="310"/>
      <c r="I63" s="149" t="str">
        <f>AB59</f>
        <v/>
      </c>
      <c r="J63" s="29" t="s">
        <v>73</v>
      </c>
      <c r="K63" s="155" t="str">
        <f>AC59</f>
        <v/>
      </c>
      <c r="L63" s="156" t="str">
        <f>AD59</f>
        <v/>
      </c>
      <c r="M63" s="157" t="str">
        <f>AE59</f>
        <v/>
      </c>
      <c r="N63" s="158" t="str">
        <f>AF59</f>
        <v/>
      </c>
      <c r="P63" s="260"/>
      <c r="Q63" s="261"/>
      <c r="R63" s="261"/>
      <c r="S63" s="262"/>
      <c r="AA63" s="175"/>
      <c r="AB63" s="175">
        <f>IF(AB55=6,I60,IF(AB55&gt;2,I60,IF(AB55=2,AB64,IF(AB55=1,AB65,IF(AB55=0,AB66,"")))))</f>
        <v>0</v>
      </c>
      <c r="AC63" s="175">
        <f>IF(AC55=6,AB63,IF(AC55&gt;AB55,AB63,IF(AC55&gt;2,AB66,IF(AC55=2,AC64,IF(AC55=1,AC65,IF(AC55=0,AC66,""))))))</f>
        <v>0</v>
      </c>
    </row>
    <row r="64" spans="1:32" ht="30" customHeight="1" x14ac:dyDescent="0.2">
      <c r="A64" s="311" t="s">
        <v>74</v>
      </c>
      <c r="B64" s="312"/>
      <c r="C64" s="312"/>
      <c r="D64" s="312"/>
      <c r="E64" s="312"/>
      <c r="F64" s="312"/>
      <c r="G64" s="312"/>
      <c r="H64" s="313"/>
      <c r="I64" s="150" t="str">
        <f>AB61</f>
        <v/>
      </c>
      <c r="J64" s="29" t="s">
        <v>75</v>
      </c>
      <c r="K64" s="159" t="str">
        <f>AC61</f>
        <v/>
      </c>
      <c r="L64" s="160" t="str">
        <f>AD61</f>
        <v/>
      </c>
      <c r="M64" s="161" t="str">
        <f>AE61</f>
        <v/>
      </c>
      <c r="N64" s="162" t="str">
        <f>AF61</f>
        <v/>
      </c>
      <c r="P64" s="260"/>
      <c r="Q64" s="261"/>
      <c r="R64" s="261"/>
      <c r="S64" s="262"/>
      <c r="AA64" s="175" t="s">
        <v>76</v>
      </c>
      <c r="AB64" s="175">
        <f>IF(AND(AB55=2,I60&gt;5),6,I60)</f>
        <v>0</v>
      </c>
      <c r="AC64" s="175">
        <f>IF(AND(AC55=2,I60&gt;5),6,I60)</f>
        <v>0</v>
      </c>
    </row>
    <row r="65" spans="1:32" ht="15" customHeight="1" x14ac:dyDescent="0.2">
      <c r="A65" s="54" t="s">
        <v>77</v>
      </c>
      <c r="B65" s="55"/>
      <c r="C65" s="56"/>
      <c r="D65" s="56"/>
      <c r="E65" s="56"/>
      <c r="F65" s="56"/>
      <c r="G65" s="57" t="s">
        <v>78</v>
      </c>
      <c r="H65" s="58"/>
      <c r="I65" s="58"/>
      <c r="J65" s="58"/>
      <c r="K65" s="58"/>
      <c r="L65" s="58"/>
      <c r="M65" s="58"/>
      <c r="N65" s="59"/>
      <c r="P65" s="260"/>
      <c r="Q65" s="261"/>
      <c r="R65" s="261"/>
      <c r="S65" s="262"/>
      <c r="AA65" s="175" t="s">
        <v>79</v>
      </c>
      <c r="AB65" s="175">
        <f>IF(AND(AB55=1,I60&gt;3),4,I60)</f>
        <v>0</v>
      </c>
      <c r="AC65" s="175">
        <f>IF(AND(AC55=1,I60&gt;3),4,I60)</f>
        <v>0</v>
      </c>
    </row>
    <row r="66" spans="1:32" ht="165" customHeight="1" thickBot="1" x14ac:dyDescent="0.25">
      <c r="A66" s="314"/>
      <c r="B66" s="315"/>
      <c r="C66" s="315"/>
      <c r="D66" s="315"/>
      <c r="E66" s="315"/>
      <c r="F66" s="316"/>
      <c r="G66" s="317"/>
      <c r="H66" s="315"/>
      <c r="I66" s="315"/>
      <c r="J66" s="315"/>
      <c r="K66" s="315"/>
      <c r="L66" s="315"/>
      <c r="M66" s="315"/>
      <c r="N66" s="318"/>
      <c r="P66" s="263"/>
      <c r="Q66" s="264"/>
      <c r="R66" s="264"/>
      <c r="S66" s="265"/>
      <c r="AA66" s="175" t="s">
        <v>80</v>
      </c>
      <c r="AB66" s="175">
        <f>IF(AND(AB55=0,I60&gt;1),2,I60)</f>
        <v>0</v>
      </c>
      <c r="AC66" s="175">
        <f>IF(AND(AC55=0,I60&gt;1),2,I60)</f>
        <v>0</v>
      </c>
    </row>
    <row r="67" spans="1:32" ht="15" customHeight="1" thickTop="1" thickBot="1" x14ac:dyDescent="0.25">
      <c r="A67" s="187"/>
      <c r="B67" s="187"/>
      <c r="C67" s="187"/>
      <c r="D67" s="187"/>
      <c r="E67" s="187"/>
      <c r="F67" s="187"/>
      <c r="G67" s="187"/>
      <c r="H67" s="187"/>
      <c r="I67" s="187"/>
      <c r="J67" s="187"/>
      <c r="K67" s="187"/>
      <c r="L67" s="187"/>
      <c r="M67" s="187"/>
      <c r="N67" s="187"/>
      <c r="P67" s="30"/>
      <c r="Q67" s="30"/>
      <c r="R67" s="30"/>
      <c r="S67" s="30"/>
      <c r="AA67" s="175"/>
      <c r="AB67" s="175"/>
      <c r="AC67" s="175"/>
    </row>
    <row r="68" spans="1:32" ht="15" customHeight="1" x14ac:dyDescent="0.2">
      <c r="A68" s="284" t="s">
        <v>81</v>
      </c>
      <c r="B68" s="285"/>
      <c r="C68" s="285"/>
      <c r="D68" s="285"/>
      <c r="E68" s="285"/>
      <c r="F68" s="285"/>
      <c r="G68" s="285"/>
      <c r="H68" s="285"/>
      <c r="I68" s="285"/>
      <c r="J68" s="285"/>
      <c r="K68" s="285"/>
      <c r="L68" s="285"/>
      <c r="M68" s="285"/>
      <c r="N68" s="286"/>
      <c r="AB68" s="94" t="s">
        <v>48</v>
      </c>
      <c r="AC68" s="175"/>
    </row>
    <row r="69" spans="1:32" ht="30" customHeight="1" x14ac:dyDescent="0.2">
      <c r="A69" s="287" t="s">
        <v>49</v>
      </c>
      <c r="B69" s="288"/>
      <c r="C69" s="289"/>
      <c r="D69" s="290"/>
      <c r="E69" s="290"/>
      <c r="F69" s="290"/>
      <c r="G69" s="290"/>
      <c r="H69" s="290"/>
      <c r="I69" s="290"/>
      <c r="J69" s="290"/>
      <c r="K69" s="290"/>
      <c r="L69" s="290"/>
      <c r="M69" s="290"/>
      <c r="N69" s="291"/>
      <c r="AB69" s="94">
        <f>G76/1440</f>
        <v>0</v>
      </c>
      <c r="AC69" s="175"/>
      <c r="AD69" s="94">
        <f>L76/60</f>
        <v>0</v>
      </c>
      <c r="AE69" s="94">
        <f>M76/60</f>
        <v>0</v>
      </c>
      <c r="AF69" s="94">
        <f>N76/60</f>
        <v>0</v>
      </c>
    </row>
    <row r="70" spans="1:32" ht="30" customHeight="1" x14ac:dyDescent="0.2">
      <c r="A70" s="287" t="s">
        <v>50</v>
      </c>
      <c r="B70" s="288"/>
      <c r="C70" s="290"/>
      <c r="D70" s="290"/>
      <c r="E70" s="290"/>
      <c r="F70" s="290"/>
      <c r="G70" s="290"/>
      <c r="H70" s="290"/>
      <c r="I70" s="290"/>
      <c r="J70" s="290"/>
      <c r="K70" s="290"/>
      <c r="L70" s="290"/>
      <c r="M70" s="290"/>
      <c r="N70" s="291"/>
      <c r="AB70" s="94" t="s">
        <v>51</v>
      </c>
      <c r="AC70" s="175"/>
    </row>
    <row r="71" spans="1:32" ht="30" customHeight="1" x14ac:dyDescent="0.2">
      <c r="A71" s="287" t="s">
        <v>52</v>
      </c>
      <c r="B71" s="288"/>
      <c r="C71" s="289"/>
      <c r="D71" s="290"/>
      <c r="E71" s="292"/>
      <c r="F71" s="15" t="s">
        <v>82</v>
      </c>
      <c r="G71" s="293"/>
      <c r="H71" s="294"/>
      <c r="I71" s="294"/>
      <c r="J71" s="294"/>
      <c r="K71" s="294"/>
      <c r="L71" s="294"/>
      <c r="M71" s="294"/>
      <c r="N71" s="295"/>
      <c r="AB71" s="94">
        <f>I76/1440/60</f>
        <v>0</v>
      </c>
      <c r="AC71" s="175"/>
    </row>
    <row r="72" spans="1:32" ht="15" customHeight="1" x14ac:dyDescent="0.2">
      <c r="A72" s="296" t="s">
        <v>53</v>
      </c>
      <c r="B72" s="297"/>
      <c r="C72" s="298" t="s">
        <v>54</v>
      </c>
      <c r="D72" s="299"/>
      <c r="E72" s="299"/>
      <c r="F72" s="299"/>
      <c r="G72" s="299"/>
      <c r="H72" s="299"/>
      <c r="I72" s="299"/>
      <c r="J72" s="299"/>
      <c r="K72" s="299"/>
      <c r="L72" s="299"/>
      <c r="M72" s="299"/>
      <c r="N72" s="72"/>
      <c r="AC72" s="175"/>
    </row>
    <row r="73" spans="1:32" ht="15" customHeight="1" x14ac:dyDescent="0.2">
      <c r="A73" s="287" t="s">
        <v>55</v>
      </c>
      <c r="B73" s="288"/>
      <c r="C73" s="298" t="s">
        <v>54</v>
      </c>
      <c r="D73" s="299"/>
      <c r="E73" s="299"/>
      <c r="F73" s="299"/>
      <c r="G73" s="299"/>
      <c r="H73" s="299"/>
      <c r="I73" s="299"/>
      <c r="J73" s="299"/>
      <c r="K73" s="299"/>
      <c r="L73" s="299"/>
      <c r="M73" s="299"/>
      <c r="N73" s="73"/>
      <c r="AB73" s="94" t="s">
        <v>56</v>
      </c>
      <c r="AC73" s="175"/>
    </row>
    <row r="74" spans="1:32" ht="15" customHeight="1" x14ac:dyDescent="0.2">
      <c r="A74" s="66"/>
      <c r="I74" s="74"/>
      <c r="J74" s="74"/>
      <c r="K74" s="74"/>
      <c r="L74" s="74"/>
      <c r="M74" s="74"/>
      <c r="N74" s="75"/>
      <c r="AB74" s="94">
        <f>IF(C77="Select",6,IF(C77="Pre-difficulty Level 1 (Less Difficult)",0,IF(C77="Difficulty Level 1 (Less Difficult)",1,IF(C77="Difficulty Level 2 (Less Difficult)",2,IF(C77="Difficulty Level 3 (Less Difficult)",3,IF(C77="Difficulty Level 4 (Standard)",4,IF(C77="Difficulty Level 5+ (More Difficult)",5,"")))))))</f>
        <v>6</v>
      </c>
      <c r="AC74" s="175">
        <f>IF(AF74&lt;6,AF74,IF(AE74&lt;6,AE74,IF(AD74&lt;6,AD74,6)))</f>
        <v>6</v>
      </c>
      <c r="AD74" s="94">
        <f>IF(L77="",6,IF(L77="Pre",0,IF(L77=1,1,IF(L77=2,2,IF(L77=3,3,IF(L77=4,4,IF(L77="5+",5,"")))))))</f>
        <v>6</v>
      </c>
      <c r="AE74" s="94">
        <f>IF(M77="",6,IF(M77="Pre",0,IF(M77=1,1,IF(M77=2,2,IF(M77=3,3,IF(M77=4,4,IF(M77="5+",5,"")))))))</f>
        <v>6</v>
      </c>
      <c r="AF74" s="94">
        <f>IF(N77="",6,IF(N77="Pre",0,IF(N77=1,1,IF(N77=2,2,IF(N77=3,3,IF(N77=4,4,IF(N77="5+",5,"")))))))</f>
        <v>6</v>
      </c>
    </row>
    <row r="75" spans="1:32" ht="15" customHeight="1" x14ac:dyDescent="0.2">
      <c r="A75" s="300" t="s">
        <v>57</v>
      </c>
      <c r="B75" s="301"/>
      <c r="C75" s="301"/>
      <c r="D75" s="301"/>
      <c r="E75" s="301"/>
      <c r="F75" s="301"/>
      <c r="G75" s="301"/>
      <c r="H75" s="301"/>
      <c r="I75" s="301"/>
      <c r="J75" s="302" t="s">
        <v>11</v>
      </c>
      <c r="K75" s="302"/>
      <c r="L75" s="87" t="s">
        <v>27</v>
      </c>
      <c r="M75" s="87" t="s">
        <v>28</v>
      </c>
      <c r="N75" s="88" t="s">
        <v>29</v>
      </c>
      <c r="AB75" s="94" t="s">
        <v>58</v>
      </c>
      <c r="AC75" s="175"/>
    </row>
    <row r="76" spans="1:32" ht="15" customHeight="1" x14ac:dyDescent="0.2">
      <c r="A76" s="282" t="s">
        <v>59</v>
      </c>
      <c r="B76" s="283"/>
      <c r="C76" s="11"/>
      <c r="D76" s="11"/>
      <c r="E76" s="11"/>
      <c r="F76" s="12" t="s">
        <v>60</v>
      </c>
      <c r="G76" s="22"/>
      <c r="H76" s="13" t="s">
        <v>61</v>
      </c>
      <c r="I76" s="23"/>
      <c r="J76" s="76"/>
      <c r="K76" s="76"/>
      <c r="L76" s="183"/>
      <c r="M76" s="184"/>
      <c r="N76" s="186"/>
      <c r="AB76" s="94">
        <f>SUM(AB86+I80+I81)</f>
        <v>0</v>
      </c>
      <c r="AC76" s="175">
        <f>SUM(K79:K81)</f>
        <v>0</v>
      </c>
      <c r="AD76" s="94">
        <f>SUM(L79:L81)</f>
        <v>0</v>
      </c>
      <c r="AE76" s="94">
        <f>SUM(M79:M81)</f>
        <v>0</v>
      </c>
      <c r="AF76" s="94">
        <f>SUM(N79:N81)</f>
        <v>0</v>
      </c>
    </row>
    <row r="77" spans="1:32" ht="15" customHeight="1" x14ac:dyDescent="0.2">
      <c r="A77" s="206" t="s">
        <v>62</v>
      </c>
      <c r="B77" s="207"/>
      <c r="C77" s="208" t="s">
        <v>54</v>
      </c>
      <c r="D77" s="208"/>
      <c r="E77" s="208"/>
      <c r="F77" s="208"/>
      <c r="G77" s="208"/>
      <c r="H77" s="208"/>
      <c r="I77" s="208"/>
      <c r="J77" s="76"/>
      <c r="K77" s="171" t="str">
        <f>IF(AC74=6,"",IF(AB74=AC74,"",IF(AC74=5,"5+",IF(AC74=4,AC74,IF(AC74=3,AC74,IF(AC74=2,AC74,IF(AC74=1,AC74,IF(AC74=0,"Pre",""))))))))</f>
        <v/>
      </c>
      <c r="L77" s="90"/>
      <c r="M77" s="91"/>
      <c r="N77" s="93"/>
      <c r="AB77" s="94" t="s">
        <v>63</v>
      </c>
      <c r="AC77" s="175"/>
    </row>
    <row r="78" spans="1:32" ht="60" customHeight="1" x14ac:dyDescent="0.2">
      <c r="A78" s="209" t="s">
        <v>64</v>
      </c>
      <c r="B78" s="210"/>
      <c r="C78" s="211"/>
      <c r="D78" s="212"/>
      <c r="E78" s="212"/>
      <c r="F78" s="212"/>
      <c r="G78" s="212"/>
      <c r="H78" s="212"/>
      <c r="I78" s="213"/>
      <c r="J78" s="76"/>
      <c r="K78" s="76"/>
      <c r="L78" s="16"/>
      <c r="M78" s="16"/>
      <c r="N78" s="77"/>
      <c r="P78" s="2" t="s">
        <v>65</v>
      </c>
      <c r="AB78" s="94" t="str">
        <f>IF(I79="","",IF(I80="","",IF(I81="","",IF(AB76&gt;-1,AB76,""))))</f>
        <v/>
      </c>
      <c r="AC78" s="175" t="str">
        <f>IF(K79="","",IF(K80="","",IF(K81="","",IF(AC76&gt;-1,AC76,""))))</f>
        <v/>
      </c>
      <c r="AD78" s="94" t="str">
        <f>IF(L79="","",IF(L80="","",IF(L81="","",IF(AD76&gt;-1,AD76,""))))</f>
        <v/>
      </c>
      <c r="AE78" s="94" t="str">
        <f>IF(M79="","",IF(M80="","",IF(M81="","",IF(AE76&gt;-1,AE76,""))))</f>
        <v/>
      </c>
      <c r="AF78" s="94" t="str">
        <f>IF(N79="","",IF(N80="","",IF(N81="","",IF(AF76&gt;-1,AF76,""))))</f>
        <v/>
      </c>
    </row>
    <row r="79" spans="1:32" ht="85" customHeight="1" x14ac:dyDescent="0.2">
      <c r="A79" s="280" t="str">
        <f>IF(C77="Select",Pulldown!D5,IF(C77="Pre-difficulty Level 1 (Less Difficult)",Pulldown!D2,IF(C77="Difficulty Level 1 (Less Difficult)",Pulldown!D3,IF(C77="Difficulty Level 2 (Less Difficult)",Pulldown!D4,Pulldown!D5))))</f>
        <v xml:space="preserve">Grid 1: Technical control - Technique </v>
      </c>
      <c r="B79" s="281"/>
      <c r="C79" s="211"/>
      <c r="D79" s="212"/>
      <c r="E79" s="212"/>
      <c r="F79" s="212"/>
      <c r="G79" s="212"/>
      <c r="H79" s="213"/>
      <c r="I79" s="25"/>
      <c r="J79" s="28" t="s">
        <v>66</v>
      </c>
      <c r="K79" s="151" t="str">
        <f>IF(AND(AC74=6,I79=AB86),"",IF(AB74&lt;&gt;AC74,AC86,IF(I79=AC86,"",AC86)))</f>
        <v/>
      </c>
      <c r="L79" s="163"/>
      <c r="M79" s="164"/>
      <c r="N79" s="165"/>
      <c r="P79" s="257"/>
      <c r="Q79" s="258"/>
      <c r="R79" s="258"/>
      <c r="S79" s="259"/>
      <c r="AB79" s="94" t="s">
        <v>67</v>
      </c>
      <c r="AC79" s="175"/>
    </row>
    <row r="80" spans="1:32" ht="85" customHeight="1" x14ac:dyDescent="0.2">
      <c r="A80" s="266" t="s">
        <v>68</v>
      </c>
      <c r="B80" s="267"/>
      <c r="C80" s="211"/>
      <c r="D80" s="212"/>
      <c r="E80" s="212"/>
      <c r="F80" s="212"/>
      <c r="G80" s="212"/>
      <c r="H80" s="213"/>
      <c r="I80" s="25"/>
      <c r="J80" s="29" t="s">
        <v>66</v>
      </c>
      <c r="K80" s="151" t="str">
        <f>IF(AC74=6,"",IF(AB74=AC74,"",I80))</f>
        <v/>
      </c>
      <c r="L80" s="163"/>
      <c r="M80" s="164"/>
      <c r="N80" s="165"/>
      <c r="P80" s="260"/>
      <c r="Q80" s="261"/>
      <c r="R80" s="261"/>
      <c r="S80" s="262"/>
      <c r="AB80" s="94" t="str">
        <f>IF(AB78="","",IF(AB74=6,"",IF(AB78=0,0,IF(AB74&lt;4,VLOOKUP(AB78,'Levels Grid'!A:D,1,0),IF(AB74=4,VLOOKUP(AB78,'Levels Grid'!A:D,3,0),IF(AB74=5,VLOOKUP(AB78,'Levels Grid'!A:D,4,0),))))))</f>
        <v/>
      </c>
      <c r="AC80" s="175" t="str">
        <f>IF(AC78="","",IF(AC74=6,"",IF(AC78=0,0,IF(AC74&lt;4,VLOOKUP(AC78,'Levels Grid'!A:D,1,0),IF(AC74=4,VLOOKUP(AC78,'Levels Grid'!A:D,3,0),IF(AC74=5,VLOOKUP(AC78,'Levels Grid'!A:D,4,0),))))))</f>
        <v/>
      </c>
      <c r="AD80" s="94" t="str">
        <f>IF(AD78="","",IF(AD74=6,"",IF(AD78=0,0,IF(AD74&lt;4,VLOOKUP(AD78,'Levels Grid'!A:D,1,0),IF(AD74=4,VLOOKUP(AD78,'Levels Grid'!A:D,3,0),IF(AD74=5,VLOOKUP(AD78,'Levels Grid'!A:D,4,0),))))))</f>
        <v/>
      </c>
      <c r="AE80" s="94" t="str">
        <f>IF(AE78="","",IF(AE74=6,"",IF(AE78=0,0,IF(AE74&lt;4,VLOOKUP(AE78,'Levels Grid'!A:D,1,0),IF(AE74=4,VLOOKUP(AE78,'Levels Grid'!A:D,3,0),IF(AE74=5,VLOOKUP(AE78,'Levels Grid'!A:D,4,0),))))))</f>
        <v/>
      </c>
      <c r="AF80" s="94" t="str">
        <f>IF(AF78="","",IF(AF74=6,"",IF(AF78=0,0,IF(AF74&lt;4,VLOOKUP(AF78,'Levels Grid'!A:D,1,0),IF(AF74=4,VLOOKUP(AF78,'Levels Grid'!A:D,3,0),IF(AF74=5,VLOOKUP(AF78,'Levels Grid'!A:D,4,0),))))))</f>
        <v/>
      </c>
    </row>
    <row r="81" spans="1:32" ht="85" customHeight="1" x14ac:dyDescent="0.2">
      <c r="A81" s="266" t="s">
        <v>69</v>
      </c>
      <c r="B81" s="267"/>
      <c r="C81" s="268"/>
      <c r="D81" s="269"/>
      <c r="E81" s="269"/>
      <c r="F81" s="269"/>
      <c r="G81" s="269"/>
      <c r="H81" s="270"/>
      <c r="I81" s="24"/>
      <c r="J81" s="29" t="s">
        <v>66</v>
      </c>
      <c r="K81" s="151" t="str">
        <f>IF(AC74=6,"",IF(AB74=AC74,"",I81))</f>
        <v/>
      </c>
      <c r="L81" s="166"/>
      <c r="M81" s="167"/>
      <c r="N81" s="168"/>
      <c r="P81" s="260"/>
      <c r="Q81" s="261"/>
      <c r="R81" s="261"/>
      <c r="S81" s="262"/>
      <c r="AB81" s="94" t="s">
        <v>10</v>
      </c>
      <c r="AC81" s="175"/>
      <c r="AD81" s="179" t="str">
        <f>IF(AC80&lt;&gt;"",AC80,IF(AC61&lt;&gt;"",AB80,AC80))</f>
        <v/>
      </c>
      <c r="AE81" s="94" t="s">
        <v>71</v>
      </c>
    </row>
    <row r="82" spans="1:32" ht="15" customHeight="1" x14ac:dyDescent="0.2">
      <c r="A82" s="271" t="s">
        <v>72</v>
      </c>
      <c r="B82" s="272"/>
      <c r="C82" s="272"/>
      <c r="D82" s="272"/>
      <c r="E82" s="272"/>
      <c r="F82" s="272"/>
      <c r="G82" s="272"/>
      <c r="H82" s="272"/>
      <c r="I82" s="149" t="str">
        <f>AB78</f>
        <v/>
      </c>
      <c r="J82" s="29" t="s">
        <v>73</v>
      </c>
      <c r="K82" s="155" t="str">
        <f>AC78</f>
        <v/>
      </c>
      <c r="L82" s="156" t="str">
        <f>AD78</f>
        <v/>
      </c>
      <c r="M82" s="157" t="str">
        <f>AE78</f>
        <v/>
      </c>
      <c r="N82" s="169" t="str">
        <f>AF78</f>
        <v/>
      </c>
      <c r="P82" s="260"/>
      <c r="Q82" s="261"/>
      <c r="R82" s="261"/>
      <c r="S82" s="262"/>
      <c r="AB82" s="94" t="e">
        <f>AB61+AB80</f>
        <v>#VALUE!</v>
      </c>
      <c r="AC82" s="175" t="e">
        <f>AC61+AC80</f>
        <v>#VALUE!</v>
      </c>
      <c r="AD82" s="94" t="e">
        <f>AD61+AD80</f>
        <v>#VALUE!</v>
      </c>
      <c r="AE82" s="94" t="e">
        <f>AE61+AE80</f>
        <v>#VALUE!</v>
      </c>
      <c r="AF82" s="94" t="e">
        <f>AF61+AF80</f>
        <v>#VALUE!</v>
      </c>
    </row>
    <row r="83" spans="1:32" ht="30" customHeight="1" x14ac:dyDescent="0.2">
      <c r="A83" s="273" t="s">
        <v>74</v>
      </c>
      <c r="B83" s="274"/>
      <c r="C83" s="274"/>
      <c r="D83" s="274"/>
      <c r="E83" s="274"/>
      <c r="F83" s="274"/>
      <c r="G83" s="274"/>
      <c r="H83" s="274"/>
      <c r="I83" s="150" t="str">
        <f>AB80</f>
        <v/>
      </c>
      <c r="J83" s="29" t="s">
        <v>75</v>
      </c>
      <c r="K83" s="159" t="str">
        <f>AC80</f>
        <v/>
      </c>
      <c r="L83" s="160" t="str">
        <f>AD80</f>
        <v/>
      </c>
      <c r="M83" s="161" t="str">
        <f>AE80</f>
        <v/>
      </c>
      <c r="N83" s="170" t="str">
        <f>AF80</f>
        <v/>
      </c>
      <c r="P83" s="260"/>
      <c r="Q83" s="261"/>
      <c r="R83" s="261"/>
      <c r="S83" s="262"/>
      <c r="AB83" s="94" t="str">
        <f>IF(AB61="","",IF(AB80="","",AB82))</f>
        <v/>
      </c>
      <c r="AC83" s="179" t="str">
        <f>IF(AD62="","",AC84)</f>
        <v/>
      </c>
      <c r="AD83" s="94" t="str">
        <f>IF(AD61="","",IF(AD80="","",AD82))</f>
        <v/>
      </c>
      <c r="AE83" s="94" t="str">
        <f>IF(AE61="","",IF(AE80="","",AE82))</f>
        <v/>
      </c>
      <c r="AF83" s="94" t="str">
        <f>IF(AF61="","",IF(AF80="","",AF82))</f>
        <v/>
      </c>
    </row>
    <row r="84" spans="1:32" x14ac:dyDescent="0.2">
      <c r="A84" s="78" t="s">
        <v>77</v>
      </c>
      <c r="B84" s="55"/>
      <c r="C84" s="56"/>
      <c r="D84" s="56"/>
      <c r="E84" s="56"/>
      <c r="F84" s="56"/>
      <c r="G84" s="57" t="s">
        <v>78</v>
      </c>
      <c r="H84" s="17"/>
      <c r="I84" s="17"/>
      <c r="J84" s="17"/>
      <c r="K84" s="17"/>
      <c r="L84" s="17"/>
      <c r="M84" s="17"/>
      <c r="N84" s="79"/>
      <c r="P84" s="260"/>
      <c r="Q84" s="261"/>
      <c r="R84" s="261"/>
      <c r="S84" s="262"/>
      <c r="AC84" s="179" t="e">
        <f>AD62+AD81</f>
        <v>#VALUE!</v>
      </c>
      <c r="AD84" s="179" t="s">
        <v>83</v>
      </c>
    </row>
    <row r="85" spans="1:32" ht="165" customHeight="1" thickBot="1" x14ac:dyDescent="0.25">
      <c r="A85" s="275"/>
      <c r="B85" s="276"/>
      <c r="C85" s="276"/>
      <c r="D85" s="276"/>
      <c r="E85" s="276"/>
      <c r="F85" s="277"/>
      <c r="G85" s="278"/>
      <c r="H85" s="276"/>
      <c r="I85" s="276"/>
      <c r="J85" s="276"/>
      <c r="K85" s="276"/>
      <c r="L85" s="276"/>
      <c r="M85" s="276"/>
      <c r="N85" s="279"/>
      <c r="P85" s="263"/>
      <c r="Q85" s="264"/>
      <c r="R85" s="264"/>
      <c r="S85" s="265"/>
      <c r="AA85" s="175"/>
      <c r="AB85" s="175" t="s">
        <v>70</v>
      </c>
      <c r="AC85" s="175" t="s">
        <v>70</v>
      </c>
    </row>
    <row r="86" spans="1:32" x14ac:dyDescent="0.2">
      <c r="A86" s="17"/>
      <c r="B86" s="17"/>
      <c r="C86" s="17"/>
      <c r="D86" s="17"/>
      <c r="E86" s="17"/>
      <c r="F86" s="17"/>
      <c r="G86" s="17"/>
      <c r="H86" s="17"/>
      <c r="I86" s="17"/>
      <c r="J86" s="17"/>
      <c r="K86" s="17"/>
      <c r="L86" s="17"/>
      <c r="M86" s="17"/>
      <c r="N86" s="17"/>
      <c r="AA86" s="175"/>
      <c r="AB86" s="175">
        <f>IF(AB74=6,I79,IF(AB74&gt;2,I79,IF(AB74=2,AB87,IF(AB74=1,AB88,IF(AB74=0,AB89,"")))))</f>
        <v>0</v>
      </c>
      <c r="AC86" s="175">
        <f>IF(AC74=6,AB86,IF(AC74&gt;AB74,AB86,IF(AC74&gt;2,AB86,IF(AC74=2,AC87,IF(AC74=1,AC88,IF(AC74=0,AC89,""))))))</f>
        <v>0</v>
      </c>
    </row>
    <row r="87" spans="1:32" hidden="1" x14ac:dyDescent="0.2">
      <c r="A87" s="17"/>
      <c r="B87" s="17"/>
      <c r="C87" s="17"/>
      <c r="D87" s="17"/>
      <c r="E87" s="17"/>
      <c r="F87" s="17"/>
      <c r="G87" s="17"/>
      <c r="H87" s="17"/>
      <c r="I87" s="17"/>
      <c r="J87" s="17"/>
      <c r="K87" s="17"/>
      <c r="L87" s="17"/>
      <c r="M87" s="17"/>
      <c r="N87" s="17"/>
      <c r="AA87" s="175" t="s">
        <v>76</v>
      </c>
      <c r="AB87" s="175">
        <f>IF(AND(AB74=2,I79&gt;5),6,I79)</f>
        <v>0</v>
      </c>
      <c r="AC87" s="175">
        <f>IF(AND(AC74=2,I79&gt;5),6,I79)</f>
        <v>0</v>
      </c>
    </row>
    <row r="88" spans="1:32" hidden="1" x14ac:dyDescent="0.2">
      <c r="A88" s="17"/>
      <c r="B88" s="17"/>
      <c r="C88" s="17"/>
      <c r="D88" s="17"/>
      <c r="E88" s="17"/>
      <c r="F88" s="17"/>
      <c r="G88" s="17"/>
      <c r="H88" s="17"/>
      <c r="I88" s="17"/>
      <c r="J88" s="17"/>
      <c r="K88" s="17"/>
      <c r="L88" s="17"/>
      <c r="M88" s="17"/>
      <c r="N88" s="17"/>
      <c r="AA88" s="175" t="s">
        <v>79</v>
      </c>
      <c r="AB88" s="175">
        <f>IF(AND(AB74=1,I79&gt;3),4,I79)</f>
        <v>0</v>
      </c>
      <c r="AC88" s="175">
        <f>IF(AND(AC74=1,I79&gt;3),4,I79)</f>
        <v>0</v>
      </c>
    </row>
    <row r="89" spans="1:32" hidden="1" x14ac:dyDescent="0.2">
      <c r="A89" s="17"/>
      <c r="B89" s="17"/>
      <c r="C89" s="17"/>
      <c r="D89" s="17"/>
      <c r="E89" s="17"/>
      <c r="F89" s="17"/>
      <c r="G89" s="17"/>
      <c r="H89" s="17"/>
      <c r="I89" s="17"/>
      <c r="J89" s="17"/>
      <c r="K89" s="17"/>
      <c r="L89" s="17"/>
      <c r="M89" s="17"/>
      <c r="N89" s="17"/>
      <c r="AA89" s="175" t="s">
        <v>80</v>
      </c>
      <c r="AB89" s="175">
        <f>IF(AND(AB74=0,I79&gt;1),2,I79)</f>
        <v>0</v>
      </c>
      <c r="AC89" s="175">
        <f>IF(AND(AC74=0,I79&gt;1),2,I79)</f>
        <v>0</v>
      </c>
    </row>
    <row r="90" spans="1:32" hidden="1" x14ac:dyDescent="0.2">
      <c r="A90" s="17"/>
      <c r="B90" s="17"/>
      <c r="C90" s="17"/>
      <c r="D90" s="17"/>
      <c r="E90" s="17"/>
      <c r="F90" s="17"/>
      <c r="G90" s="17"/>
      <c r="H90" s="17"/>
      <c r="I90" s="17"/>
      <c r="J90" s="17"/>
      <c r="K90" s="17"/>
      <c r="L90" s="17"/>
      <c r="M90" s="17"/>
      <c r="N90" s="17"/>
    </row>
    <row r="91" spans="1:32" hidden="1" x14ac:dyDescent="0.2">
      <c r="A91" s="17"/>
      <c r="B91" s="17"/>
      <c r="C91" s="17"/>
      <c r="D91" s="17"/>
      <c r="E91" s="17"/>
      <c r="F91" s="17"/>
      <c r="G91" s="17"/>
      <c r="H91" s="17"/>
      <c r="I91" s="17"/>
      <c r="J91" s="17"/>
      <c r="K91" s="17"/>
      <c r="L91" s="17"/>
      <c r="M91" s="17"/>
      <c r="N91" s="17"/>
    </row>
    <row r="92" spans="1:32" hidden="1" x14ac:dyDescent="0.2">
      <c r="A92" s="17"/>
      <c r="B92" s="17"/>
      <c r="C92" s="17"/>
      <c r="D92" s="17"/>
      <c r="E92" s="17"/>
      <c r="F92" s="17"/>
      <c r="G92" s="17"/>
      <c r="H92" s="17"/>
      <c r="I92" s="17"/>
      <c r="J92" s="17"/>
      <c r="K92" s="17"/>
      <c r="L92" s="17"/>
      <c r="M92" s="17"/>
      <c r="N92" s="17"/>
    </row>
    <row r="93" spans="1:32" hidden="1" x14ac:dyDescent="0.2">
      <c r="A93" s="17"/>
      <c r="B93" s="17"/>
      <c r="C93" s="17"/>
      <c r="D93" s="17"/>
      <c r="E93" s="17"/>
      <c r="F93" s="17"/>
      <c r="G93" s="17"/>
      <c r="H93" s="17"/>
      <c r="I93" s="17"/>
      <c r="J93" s="17"/>
      <c r="K93" s="17"/>
      <c r="L93" s="17"/>
      <c r="M93" s="17"/>
      <c r="N93" s="17"/>
    </row>
    <row r="94" spans="1:32" hidden="1" x14ac:dyDescent="0.2">
      <c r="A94" s="17"/>
      <c r="B94" s="17"/>
      <c r="C94" s="17"/>
      <c r="D94" s="17"/>
      <c r="E94" s="17"/>
      <c r="F94" s="17"/>
      <c r="G94" s="17"/>
      <c r="H94" s="17"/>
      <c r="I94" s="17"/>
      <c r="J94" s="17"/>
      <c r="K94" s="17"/>
      <c r="L94" s="17"/>
      <c r="M94" s="17"/>
      <c r="N94" s="17"/>
    </row>
    <row r="95" spans="1:32" hidden="1" x14ac:dyDescent="0.2">
      <c r="A95" s="17"/>
      <c r="B95" s="17"/>
      <c r="C95" s="17"/>
      <c r="D95" s="17"/>
      <c r="E95" s="17"/>
      <c r="F95" s="17"/>
      <c r="G95" s="17"/>
      <c r="H95" s="17"/>
      <c r="I95" s="17"/>
      <c r="J95" s="17"/>
      <c r="K95" s="17"/>
      <c r="L95" s="17"/>
      <c r="M95" s="17"/>
      <c r="N95" s="17"/>
    </row>
    <row r="96" spans="1:32" hidden="1" x14ac:dyDescent="0.2">
      <c r="A96" s="17"/>
      <c r="B96" s="17"/>
      <c r="C96" s="17"/>
      <c r="D96" s="17"/>
      <c r="E96" s="17"/>
      <c r="F96" s="17"/>
      <c r="G96" s="17"/>
      <c r="H96" s="17"/>
      <c r="I96" s="17"/>
      <c r="J96" s="17"/>
      <c r="K96" s="17"/>
      <c r="L96" s="17"/>
      <c r="M96" s="17"/>
      <c r="N96" s="17"/>
    </row>
    <row r="97" spans="1:14" hidden="1" x14ac:dyDescent="0.2">
      <c r="A97" s="17"/>
      <c r="B97" s="17"/>
      <c r="C97" s="17"/>
      <c r="D97" s="17"/>
      <c r="E97" s="17"/>
      <c r="F97" s="17"/>
      <c r="G97" s="17"/>
      <c r="H97" s="17"/>
      <c r="I97" s="17"/>
      <c r="J97" s="17"/>
      <c r="K97" s="17"/>
      <c r="L97" s="17"/>
      <c r="M97" s="17"/>
      <c r="N97" s="17"/>
    </row>
    <row r="98" spans="1:14" hidden="1" x14ac:dyDescent="0.2">
      <c r="A98" s="17"/>
      <c r="B98" s="17"/>
      <c r="C98" s="17"/>
      <c r="D98" s="17"/>
      <c r="E98" s="17"/>
      <c r="F98" s="17"/>
      <c r="G98" s="17"/>
      <c r="H98" s="17"/>
      <c r="I98" s="17"/>
      <c r="J98" s="17"/>
      <c r="K98" s="17"/>
      <c r="L98" s="17"/>
      <c r="M98" s="17"/>
      <c r="N98" s="17"/>
    </row>
    <row r="99" spans="1:14" hidden="1" x14ac:dyDescent="0.2">
      <c r="A99" s="17"/>
      <c r="B99" s="17"/>
      <c r="C99" s="17"/>
      <c r="D99" s="17"/>
      <c r="E99" s="17"/>
      <c r="F99" s="17"/>
      <c r="G99" s="17"/>
      <c r="H99" s="17"/>
      <c r="I99" s="17"/>
      <c r="J99" s="17"/>
      <c r="K99" s="17"/>
      <c r="L99" s="17"/>
      <c r="M99" s="17"/>
      <c r="N99" s="17"/>
    </row>
    <row r="100" spans="1:14" hidden="1" x14ac:dyDescent="0.2">
      <c r="A100" s="17"/>
      <c r="B100" s="17"/>
      <c r="C100" s="17"/>
      <c r="D100" s="17"/>
      <c r="E100" s="17"/>
      <c r="F100" s="17"/>
      <c r="G100" s="17"/>
      <c r="H100" s="17"/>
      <c r="I100" s="17"/>
      <c r="J100" s="17"/>
      <c r="K100" s="17"/>
      <c r="L100" s="17"/>
      <c r="M100" s="17"/>
      <c r="N100" s="17"/>
    </row>
    <row r="101" spans="1:14" hidden="1" x14ac:dyDescent="0.2">
      <c r="A101" s="17"/>
      <c r="B101" s="17"/>
      <c r="C101" s="17"/>
      <c r="D101" s="17"/>
      <c r="E101" s="17"/>
      <c r="F101" s="17"/>
      <c r="G101" s="17"/>
      <c r="H101" s="17"/>
      <c r="I101" s="17"/>
      <c r="J101" s="17"/>
      <c r="K101" s="17"/>
      <c r="L101" s="17"/>
      <c r="M101" s="17"/>
      <c r="N101" s="17"/>
    </row>
    <row r="102" spans="1:14" hidden="1" x14ac:dyDescent="0.2">
      <c r="A102" s="17"/>
      <c r="B102" s="17"/>
      <c r="C102" s="17"/>
      <c r="D102" s="17"/>
      <c r="E102" s="17"/>
      <c r="F102" s="17"/>
      <c r="G102" s="17"/>
      <c r="H102" s="17"/>
      <c r="I102" s="17"/>
      <c r="J102" s="17"/>
      <c r="K102" s="17"/>
      <c r="L102" s="17"/>
      <c r="M102" s="17"/>
      <c r="N102" s="17"/>
    </row>
    <row r="103" spans="1:14" hidden="1" x14ac:dyDescent="0.2">
      <c r="A103" s="17"/>
      <c r="B103" s="17"/>
      <c r="C103" s="17"/>
      <c r="D103" s="17"/>
      <c r="E103" s="17"/>
      <c r="F103" s="17"/>
      <c r="G103" s="17"/>
      <c r="H103" s="17"/>
      <c r="I103" s="17"/>
      <c r="J103" s="17"/>
      <c r="K103" s="17"/>
      <c r="L103" s="17"/>
      <c r="M103" s="17"/>
      <c r="N103" s="17"/>
    </row>
    <row r="104" spans="1:14" hidden="1" x14ac:dyDescent="0.2">
      <c r="A104" s="17"/>
      <c r="B104" s="17"/>
      <c r="C104" s="17"/>
      <c r="D104" s="17"/>
      <c r="E104" s="17"/>
      <c r="F104" s="17"/>
      <c r="G104" s="17"/>
      <c r="H104" s="17"/>
      <c r="I104" s="17"/>
      <c r="J104" s="17"/>
      <c r="K104" s="17"/>
      <c r="L104" s="17"/>
      <c r="M104" s="17"/>
      <c r="N104" s="17"/>
    </row>
    <row r="105" spans="1:14" hidden="1" x14ac:dyDescent="0.2">
      <c r="A105" s="17"/>
      <c r="B105" s="17"/>
      <c r="C105" s="17"/>
      <c r="D105" s="17"/>
      <c r="E105" s="17"/>
      <c r="F105" s="17"/>
      <c r="G105" s="17"/>
      <c r="H105" s="17"/>
      <c r="I105" s="17"/>
      <c r="J105" s="17"/>
      <c r="K105" s="17"/>
      <c r="L105" s="17"/>
      <c r="M105" s="17"/>
      <c r="N105" s="17"/>
    </row>
    <row r="106" spans="1:14" hidden="1" x14ac:dyDescent="0.2">
      <c r="A106" s="17"/>
      <c r="B106" s="17"/>
      <c r="C106" s="17"/>
      <c r="D106" s="17"/>
      <c r="E106" s="17"/>
      <c r="F106" s="17"/>
      <c r="G106" s="17"/>
      <c r="H106" s="17"/>
      <c r="I106" s="17"/>
      <c r="J106" s="17"/>
      <c r="K106" s="17"/>
      <c r="L106" s="17"/>
      <c r="M106" s="17"/>
      <c r="N106" s="17"/>
    </row>
    <row r="107" spans="1:14" hidden="1" x14ac:dyDescent="0.2">
      <c r="A107" s="17"/>
      <c r="B107" s="17"/>
      <c r="C107" s="17"/>
      <c r="D107" s="17"/>
      <c r="E107" s="17"/>
      <c r="F107" s="17"/>
      <c r="G107" s="17"/>
      <c r="H107" s="17"/>
      <c r="I107" s="17"/>
      <c r="J107" s="17"/>
      <c r="K107" s="17"/>
      <c r="L107" s="17"/>
      <c r="M107" s="17"/>
      <c r="N107" s="17"/>
    </row>
    <row r="108" spans="1:14" hidden="1" x14ac:dyDescent="0.2">
      <c r="A108" s="17"/>
      <c r="B108" s="17"/>
      <c r="C108" s="17"/>
      <c r="D108" s="17"/>
      <c r="E108" s="17"/>
      <c r="F108" s="17"/>
      <c r="G108" s="17"/>
      <c r="H108" s="17"/>
      <c r="I108" s="17"/>
      <c r="J108" s="17"/>
      <c r="K108" s="17"/>
      <c r="L108" s="17"/>
      <c r="M108" s="17"/>
      <c r="N108" s="17"/>
    </row>
    <row r="109" spans="1:14" hidden="1" x14ac:dyDescent="0.2">
      <c r="A109" s="17"/>
      <c r="B109" s="17"/>
      <c r="C109" s="17"/>
      <c r="D109" s="17"/>
      <c r="E109" s="17"/>
      <c r="F109" s="17"/>
      <c r="G109" s="17"/>
      <c r="H109" s="17"/>
      <c r="I109" s="17"/>
      <c r="J109" s="17"/>
      <c r="K109" s="17"/>
      <c r="L109" s="17"/>
      <c r="M109" s="17"/>
      <c r="N109" s="17"/>
    </row>
    <row r="110" spans="1:14" hidden="1" x14ac:dyDescent="0.2">
      <c r="A110" s="17"/>
      <c r="B110" s="17"/>
      <c r="C110" s="17"/>
      <c r="D110" s="17"/>
      <c r="E110" s="17"/>
      <c r="F110" s="17"/>
      <c r="G110" s="17"/>
      <c r="H110" s="17"/>
      <c r="I110" s="17"/>
      <c r="J110" s="17"/>
      <c r="K110" s="17"/>
      <c r="L110" s="17"/>
      <c r="M110" s="17"/>
      <c r="N110" s="17"/>
    </row>
    <row r="111" spans="1:14" hidden="1" x14ac:dyDescent="0.2">
      <c r="A111" s="17"/>
      <c r="B111" s="17"/>
      <c r="C111" s="17"/>
      <c r="D111" s="17"/>
      <c r="E111" s="17"/>
      <c r="F111" s="17"/>
      <c r="G111" s="17"/>
      <c r="H111" s="17"/>
      <c r="I111" s="17"/>
      <c r="J111" s="17"/>
      <c r="K111" s="17"/>
      <c r="L111" s="17"/>
      <c r="M111" s="17"/>
      <c r="N111" s="17"/>
    </row>
    <row r="112" spans="1:14" hidden="1" x14ac:dyDescent="0.2">
      <c r="A112" s="17"/>
      <c r="B112" s="17"/>
      <c r="C112" s="17"/>
      <c r="D112" s="17"/>
      <c r="E112" s="17"/>
      <c r="F112" s="17"/>
      <c r="G112" s="17"/>
      <c r="H112" s="17"/>
      <c r="I112" s="17"/>
      <c r="J112" s="17"/>
      <c r="K112" s="17"/>
      <c r="L112" s="17"/>
      <c r="M112" s="17"/>
      <c r="N112" s="17"/>
    </row>
    <row r="113" spans="1:14" hidden="1" x14ac:dyDescent="0.2">
      <c r="A113" s="17"/>
      <c r="B113" s="17"/>
      <c r="C113" s="17"/>
      <c r="D113" s="17"/>
      <c r="E113" s="17"/>
      <c r="F113" s="17"/>
      <c r="G113" s="17"/>
      <c r="H113" s="17"/>
      <c r="I113" s="17"/>
      <c r="J113" s="17"/>
      <c r="K113" s="17"/>
      <c r="L113" s="17"/>
      <c r="M113" s="17"/>
      <c r="N113" s="17"/>
    </row>
    <row r="114" spans="1:14" hidden="1" x14ac:dyDescent="0.2">
      <c r="A114" s="17"/>
      <c r="B114" s="17"/>
      <c r="C114" s="17"/>
      <c r="D114" s="17"/>
      <c r="E114" s="17"/>
      <c r="F114" s="17"/>
      <c r="G114" s="17"/>
      <c r="H114" s="17"/>
      <c r="I114" s="17"/>
      <c r="J114" s="17"/>
      <c r="K114" s="17"/>
      <c r="L114" s="17"/>
      <c r="M114" s="17"/>
      <c r="N114" s="17"/>
    </row>
    <row r="115" spans="1:14" hidden="1" x14ac:dyDescent="0.2">
      <c r="A115" s="17"/>
      <c r="B115" s="17"/>
      <c r="C115" s="17"/>
      <c r="D115" s="17"/>
      <c r="E115" s="17"/>
      <c r="F115" s="17"/>
      <c r="G115" s="17"/>
      <c r="H115" s="17"/>
      <c r="I115" s="17"/>
      <c r="J115" s="17"/>
      <c r="K115" s="17"/>
      <c r="L115" s="17"/>
      <c r="M115" s="17"/>
      <c r="N115" s="17"/>
    </row>
    <row r="116" spans="1:14" hidden="1" x14ac:dyDescent="0.2">
      <c r="A116" s="17"/>
      <c r="B116" s="17"/>
      <c r="C116" s="17"/>
      <c r="D116" s="17"/>
      <c r="E116" s="17"/>
      <c r="F116" s="17"/>
      <c r="G116" s="17"/>
      <c r="H116" s="17"/>
      <c r="I116" s="17"/>
      <c r="J116" s="17"/>
      <c r="K116" s="17"/>
      <c r="L116" s="17"/>
      <c r="M116" s="17"/>
      <c r="N116" s="17"/>
    </row>
    <row r="117" spans="1:14" hidden="1" x14ac:dyDescent="0.2">
      <c r="A117" s="17"/>
      <c r="B117" s="17"/>
      <c r="C117" s="17"/>
      <c r="D117" s="17"/>
      <c r="E117" s="17"/>
      <c r="F117" s="17"/>
      <c r="G117" s="17"/>
      <c r="H117" s="17"/>
      <c r="I117" s="17"/>
      <c r="J117" s="17"/>
      <c r="K117" s="17"/>
      <c r="L117" s="17"/>
      <c r="M117" s="17"/>
      <c r="N117" s="17"/>
    </row>
    <row r="118" spans="1:14" hidden="1" x14ac:dyDescent="0.2">
      <c r="A118" s="17"/>
      <c r="B118" s="17"/>
      <c r="C118" s="17"/>
      <c r="D118" s="17"/>
      <c r="E118" s="17"/>
      <c r="F118" s="17"/>
      <c r="G118" s="17"/>
      <c r="H118" s="17"/>
      <c r="I118" s="17"/>
      <c r="J118" s="17"/>
      <c r="K118" s="17"/>
      <c r="L118" s="17"/>
      <c r="M118" s="17"/>
      <c r="N118" s="17"/>
    </row>
    <row r="119" spans="1:14" hidden="1" x14ac:dyDescent="0.2">
      <c r="A119" s="17"/>
      <c r="B119" s="17"/>
      <c r="C119" s="17"/>
      <c r="D119" s="17"/>
      <c r="E119" s="17"/>
      <c r="F119" s="17"/>
      <c r="G119" s="17"/>
      <c r="H119" s="17"/>
      <c r="I119" s="17"/>
      <c r="J119" s="17"/>
      <c r="K119" s="17"/>
      <c r="L119" s="17"/>
      <c r="M119" s="17"/>
      <c r="N119" s="17"/>
    </row>
    <row r="120" spans="1:14" hidden="1" x14ac:dyDescent="0.2">
      <c r="A120" s="17"/>
      <c r="B120" s="17"/>
      <c r="C120" s="17"/>
      <c r="D120" s="17"/>
      <c r="E120" s="17"/>
      <c r="F120" s="17"/>
      <c r="G120" s="17"/>
      <c r="H120" s="17"/>
      <c r="I120" s="17"/>
      <c r="J120" s="17"/>
      <c r="K120" s="17"/>
      <c r="L120" s="17"/>
      <c r="M120" s="17"/>
      <c r="N120" s="17"/>
    </row>
    <row r="121" spans="1:14" hidden="1" x14ac:dyDescent="0.2">
      <c r="A121" s="17"/>
      <c r="B121" s="17"/>
      <c r="C121" s="17"/>
      <c r="D121" s="17"/>
      <c r="E121" s="17"/>
      <c r="F121" s="17"/>
      <c r="G121" s="17"/>
      <c r="H121" s="17"/>
      <c r="I121" s="17"/>
      <c r="J121" s="17"/>
      <c r="K121" s="17"/>
      <c r="L121" s="17"/>
      <c r="M121" s="17"/>
      <c r="N121" s="17"/>
    </row>
  </sheetData>
  <sheetProtection algorithmName="SHA-512" hashValue="9TwToI/juxmpwdoVa0h09a2nyZlOSytQOrXAx7RN7fpoT8rYQzre5fq1HJwEXIChC5JnOfOgX6kSl3oqz6QLvw==" saltValue="rnya5sA4oQADkn6CeT6eTA==" spinCount="100000" sheet="1" objects="1" scenarios="1"/>
  <mergeCells count="98">
    <mergeCell ref="A77:B77"/>
    <mergeCell ref="C77:I77"/>
    <mergeCell ref="A78:B78"/>
    <mergeCell ref="C78:I78"/>
    <mergeCell ref="P79:S85"/>
    <mergeCell ref="A80:B80"/>
    <mergeCell ref="C80:H80"/>
    <mergeCell ref="A81:B81"/>
    <mergeCell ref="C81:H81"/>
    <mergeCell ref="A82:H82"/>
    <mergeCell ref="A83:H83"/>
    <mergeCell ref="A85:F85"/>
    <mergeCell ref="G85:N85"/>
    <mergeCell ref="A79:B79"/>
    <mergeCell ref="C79:H79"/>
    <mergeCell ref="A73:B73"/>
    <mergeCell ref="C73:M73"/>
    <mergeCell ref="A75:I75"/>
    <mergeCell ref="J75:K75"/>
    <mergeCell ref="A76:B76"/>
    <mergeCell ref="A70:B70"/>
    <mergeCell ref="C70:N70"/>
    <mergeCell ref="A72:B72"/>
    <mergeCell ref="C72:M72"/>
    <mergeCell ref="A71:B71"/>
    <mergeCell ref="C71:E71"/>
    <mergeCell ref="G71:N71"/>
    <mergeCell ref="P60:S66"/>
    <mergeCell ref="A61:B61"/>
    <mergeCell ref="C61:H61"/>
    <mergeCell ref="A62:B62"/>
    <mergeCell ref="C62:H62"/>
    <mergeCell ref="A63:H63"/>
    <mergeCell ref="A64:H64"/>
    <mergeCell ref="A66:F66"/>
    <mergeCell ref="G66:N66"/>
    <mergeCell ref="A60:B60"/>
    <mergeCell ref="C60:H60"/>
    <mergeCell ref="A68:N68"/>
    <mergeCell ref="A69:B69"/>
    <mergeCell ref="A57:B57"/>
    <mergeCell ref="A58:B58"/>
    <mergeCell ref="C58:I58"/>
    <mergeCell ref="A59:B59"/>
    <mergeCell ref="C59:I59"/>
    <mergeCell ref="C69:N69"/>
    <mergeCell ref="A53:B53"/>
    <mergeCell ref="C53:M53"/>
    <mergeCell ref="A54:B54"/>
    <mergeCell ref="C54:M54"/>
    <mergeCell ref="A56:I56"/>
    <mergeCell ref="J56:K56"/>
    <mergeCell ref="A52:B52"/>
    <mergeCell ref="C52:N52"/>
    <mergeCell ref="A42:N42"/>
    <mergeCell ref="A43:N45"/>
    <mergeCell ref="A46:B47"/>
    <mergeCell ref="C46:I47"/>
    <mergeCell ref="J46:K47"/>
    <mergeCell ref="L46:N47"/>
    <mergeCell ref="A49:N49"/>
    <mergeCell ref="A50:B50"/>
    <mergeCell ref="C50:N50"/>
    <mergeCell ref="A51:B51"/>
    <mergeCell ref="C51:N51"/>
    <mergeCell ref="A35:N35"/>
    <mergeCell ref="A36:N39"/>
    <mergeCell ref="A40:B41"/>
    <mergeCell ref="C40:I41"/>
    <mergeCell ref="J40:K41"/>
    <mergeCell ref="L40:N41"/>
    <mergeCell ref="A34:N34"/>
    <mergeCell ref="A12:N13"/>
    <mergeCell ref="A14:N14"/>
    <mergeCell ref="A16:C16"/>
    <mergeCell ref="D16:E16"/>
    <mergeCell ref="A17:C17"/>
    <mergeCell ref="A18:C18"/>
    <mergeCell ref="A19:C19"/>
    <mergeCell ref="D21:E21"/>
    <mergeCell ref="A22:C22"/>
    <mergeCell ref="D22:E22"/>
    <mergeCell ref="A25:N32"/>
    <mergeCell ref="A9:C9"/>
    <mergeCell ref="D9:H9"/>
    <mergeCell ref="I9:L9"/>
    <mergeCell ref="M9:N9"/>
    <mergeCell ref="A10:C10"/>
    <mergeCell ref="D10:H10"/>
    <mergeCell ref="I10:L10"/>
    <mergeCell ref="M10:N10"/>
    <mergeCell ref="A5:N6"/>
    <mergeCell ref="A7:L7"/>
    <mergeCell ref="M7:N7"/>
    <mergeCell ref="A8:C8"/>
    <mergeCell ref="D8:H8"/>
    <mergeCell ref="I8:L8"/>
    <mergeCell ref="M8:N8"/>
  </mergeCells>
  <dataValidations count="7">
    <dataValidation allowBlank="1" showInputMessage="1" showErrorMessage="1" prompt="To start a new line press ALT + RETURN." sqref="C59:I59 C60:H62 C78:I78 C79:H81" xr:uid="{BAECFB75-81C7-A849-9D67-D5ABE51D5257}"/>
    <dataValidation allowBlank="1" showInputMessage="1" showErrorMessage="1" prompt="To start new a line press ALT + RETURN." sqref="A25:N32" xr:uid="{39711335-6313-1748-B3A4-99E9D4146C87}"/>
    <dataValidation allowBlank="1" showInputMessage="1" showErrorMessage="1" prompt="This cell cannot be edited._x000a__x000a_Annotate comments, performance length, difficulty levels and marks on Solo and Ensemble pages (2 &amp; 3) below." sqref="D17:E19 D22:E22" xr:uid="{FB6EF945-8C1E-894F-9005-2227DFD6A4D3}"/>
    <dataValidation allowBlank="1" showInputMessage="1" showErrorMessage="1" prompt="This cell cannot be edited. Input difficulty level and assessment grid marks in cells above." sqref="I82:I83 I63:I64" xr:uid="{5417B791-FDCA-6345-9618-42A0CF13E5ED}"/>
    <dataValidation allowBlank="1" showInputMessage="1" showErrorMessage="1" prompt="This cell cannot be edited. Edit centre and candidate details on the Overview sheet." sqref="D8:H10 M8:N10" xr:uid="{D80C5911-3872-D249-A63B-76A8FF6531EA}"/>
    <dataValidation type="whole" allowBlank="1" showInputMessage="1" showErrorMessage="1" error="Award a mark 0 to 8." sqref="L79:N81 L60:N62 I60:I62 I79:I81" xr:uid="{CAB445D2-9F90-414D-86B3-B17621A58DC4}">
      <formula1>0</formula1>
      <formula2>8</formula2>
    </dataValidation>
    <dataValidation type="whole" allowBlank="1" showInputMessage="1" showErrorMessage="1" sqref="G57 I57 G76 I76" xr:uid="{DD544176-8AE5-CB41-8433-C0204BD43443}">
      <formula1>0</formula1>
      <formula2>59</formula2>
    </dataValidation>
  </dataValidations>
  <pageMargins left="0.39370078740157483" right="0.39370078740157483" top="0.59055118110236227" bottom="0.59055118110236227" header="0.31496062992125984" footer="0.31496062992125984"/>
  <pageSetup paperSize="9" fitToWidth="0" fitToHeight="0" orientation="portrait" r:id="rId1"/>
  <headerFooter>
    <oddHeader xml:space="preserve">&amp;C&amp;"System Font,Regular"&amp;10&amp;K000000 </oddHeader>
    <oddFooter xml:space="preserve">&amp;C </oddFooter>
  </headerFooter>
  <rowBreaks count="2" manualBreakCount="2">
    <brk id="48" max="16383" man="1"/>
    <brk id="67"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8ED05705-A753-094B-9D3E-4B852B2E4AEA}">
          <x14:formula1>
            <xm:f>Pulldown!$B$2:$B$7</xm:f>
          </x14:formula1>
          <xm:sqref>C54:M54 C73:M73</xm:sqref>
        </x14:dataValidation>
        <x14:dataValidation type="list" allowBlank="1" showInputMessage="1" showErrorMessage="1" xr:uid="{BA359049-67A7-7F44-B253-000205C909B9}">
          <x14:formula1>
            <xm:f>Pulldown!$A$2:$A$8</xm:f>
          </x14:formula1>
          <xm:sqref>C53:M53 C72:M72</xm:sqref>
        </x14:dataValidation>
        <x14:dataValidation type="list" allowBlank="1" showInputMessage="1" showErrorMessage="1" xr:uid="{DEDDBDB5-64F9-2348-963B-141B2F730992}">
          <x14:formula1>
            <xm:f>Pulldown!$C$2:$C$8</xm:f>
          </x14:formula1>
          <xm:sqref>C77:I77 C58:I58</xm:sqref>
        </x14:dataValidation>
        <x14:dataValidation type="list" allowBlank="1" showInputMessage="1" showErrorMessage="1" xr:uid="{FD5D4CC5-1391-E944-AFAF-AC490444F78B}">
          <x14:formula1>
            <xm:f>Pulldown!$E$2:$E$8</xm:f>
          </x14:formula1>
          <xm:sqref>L58:N58 L77:N77</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69D425-1713-A44D-9751-C7E66F24F814}">
  <sheetPr codeName="Sheet31"/>
  <dimension ref="A1:AF121"/>
  <sheetViews>
    <sheetView showGridLines="0" showRowColHeaders="0" showRuler="0" showWhiteSpace="0" view="pageLayout" zoomScaleNormal="100" workbookViewId="0"/>
  </sheetViews>
  <sheetFormatPr baseColWidth="10" defaultColWidth="0" defaultRowHeight="15" customHeight="1" zeroHeight="1" x14ac:dyDescent="0.2"/>
  <cols>
    <col min="1" max="3" width="6.83203125" style="2" customWidth="1"/>
    <col min="4" max="6" width="8" style="2" customWidth="1"/>
    <col min="7" max="8" width="6.5" style="2" customWidth="1"/>
    <col min="9" max="9" width="5" style="2" customWidth="1"/>
    <col min="10" max="10" width="2.83203125" style="2" customWidth="1"/>
    <col min="11" max="11" width="5" style="2" customWidth="1"/>
    <col min="12" max="14" width="5.5" style="2" bestFit="1" customWidth="1"/>
    <col min="15" max="16" width="8.83203125" style="2" customWidth="1"/>
    <col min="17" max="18" width="8.5" style="2" customWidth="1"/>
    <col min="19" max="19" width="8" style="2" customWidth="1"/>
    <col min="20" max="20" width="9.83203125" style="2" customWidth="1"/>
    <col min="21" max="24" width="8.5" style="2" customWidth="1"/>
    <col min="25" max="26" width="8.83203125" style="2" hidden="1" customWidth="1"/>
    <col min="27" max="32" width="8.83203125" style="94" hidden="1" customWidth="1"/>
    <col min="33" max="16384" width="8.83203125" style="2" hidden="1"/>
  </cols>
  <sheetData>
    <row r="1" spans="1:31" ht="19" customHeight="1" x14ac:dyDescent="0.2">
      <c r="A1" s="182"/>
      <c r="B1" s="1"/>
      <c r="C1" s="1"/>
      <c r="D1" s="1"/>
      <c r="E1" s="1"/>
      <c r="F1" s="1"/>
      <c r="G1" s="1"/>
      <c r="H1" s="1"/>
      <c r="I1" s="1"/>
      <c r="J1" s="1"/>
      <c r="K1" s="1"/>
      <c r="L1" s="1"/>
      <c r="M1" s="1"/>
      <c r="N1" s="177">
        <v>27</v>
      </c>
    </row>
    <row r="2" spans="1:31" ht="15" customHeight="1" x14ac:dyDescent="0.2">
      <c r="A2" s="1"/>
      <c r="B2" s="1"/>
      <c r="C2" s="1"/>
      <c r="D2" s="1"/>
      <c r="E2" s="1"/>
      <c r="F2" s="1"/>
      <c r="G2" s="1"/>
      <c r="H2" s="1"/>
      <c r="I2" s="1"/>
      <c r="J2" s="1"/>
      <c r="K2" s="1"/>
      <c r="L2" s="1"/>
      <c r="M2" s="1"/>
      <c r="N2" s="1"/>
      <c r="AB2" s="174"/>
      <c r="AC2" s="174"/>
      <c r="AD2" s="174"/>
      <c r="AE2" s="174"/>
    </row>
    <row r="3" spans="1:31" ht="15" customHeight="1" x14ac:dyDescent="0.2">
      <c r="A3" s="4"/>
      <c r="B3" s="4"/>
      <c r="C3" s="4"/>
      <c r="D3" s="4"/>
      <c r="E3" s="4"/>
      <c r="F3" s="4"/>
      <c r="G3" s="4"/>
      <c r="H3" s="4"/>
      <c r="I3" s="4"/>
      <c r="J3" s="4"/>
      <c r="K3" s="4"/>
      <c r="L3" s="4"/>
      <c r="M3" s="5"/>
      <c r="N3" s="5"/>
      <c r="AB3" s="174"/>
      <c r="AC3" s="174"/>
      <c r="AD3" s="174"/>
      <c r="AE3" s="174"/>
    </row>
    <row r="4" spans="1:31" ht="15" customHeight="1" thickBot="1" x14ac:dyDescent="0.25">
      <c r="AB4" s="174"/>
      <c r="AC4" s="174"/>
      <c r="AD4" s="174"/>
      <c r="AE4" s="174"/>
    </row>
    <row r="5" spans="1:31" ht="15" customHeight="1" x14ac:dyDescent="0.2">
      <c r="A5" s="390" t="s">
        <v>20</v>
      </c>
      <c r="B5" s="391"/>
      <c r="C5" s="391"/>
      <c r="D5" s="391"/>
      <c r="E5" s="391"/>
      <c r="F5" s="391"/>
      <c r="G5" s="391"/>
      <c r="H5" s="391"/>
      <c r="I5" s="391"/>
      <c r="J5" s="391"/>
      <c r="K5" s="391"/>
      <c r="L5" s="391"/>
      <c r="M5" s="391"/>
      <c r="N5" s="392"/>
      <c r="AB5" s="174"/>
      <c r="AC5" s="174"/>
      <c r="AD5" s="174"/>
      <c r="AE5" s="174"/>
    </row>
    <row r="6" spans="1:31" ht="15" customHeight="1" x14ac:dyDescent="0.2">
      <c r="A6" s="393"/>
      <c r="B6" s="394"/>
      <c r="C6" s="394"/>
      <c r="D6" s="394"/>
      <c r="E6" s="394"/>
      <c r="F6" s="394"/>
      <c r="G6" s="394"/>
      <c r="H6" s="394"/>
      <c r="I6" s="394"/>
      <c r="J6" s="394"/>
      <c r="K6" s="394"/>
      <c r="L6" s="394"/>
      <c r="M6" s="394"/>
      <c r="N6" s="395"/>
      <c r="AB6" s="174"/>
      <c r="AC6" s="174"/>
      <c r="AD6" s="174"/>
    </row>
    <row r="7" spans="1:31" ht="15" customHeight="1" x14ac:dyDescent="0.2">
      <c r="A7" s="396" t="s">
        <v>21</v>
      </c>
      <c r="B7" s="397"/>
      <c r="C7" s="397"/>
      <c r="D7" s="397"/>
      <c r="E7" s="397"/>
      <c r="F7" s="397"/>
      <c r="G7" s="397"/>
      <c r="H7" s="397"/>
      <c r="I7" s="397"/>
      <c r="J7" s="397"/>
      <c r="K7" s="397"/>
      <c r="L7" s="397"/>
      <c r="M7" s="398" t="s">
        <v>22</v>
      </c>
      <c r="N7" s="399"/>
      <c r="AB7" s="174"/>
      <c r="AC7" s="174"/>
      <c r="AD7" s="174"/>
    </row>
    <row r="8" spans="1:31" ht="15" customHeight="1" x14ac:dyDescent="0.2">
      <c r="A8" s="344" t="s">
        <v>3</v>
      </c>
      <c r="B8" s="345"/>
      <c r="C8" s="345"/>
      <c r="D8" s="371" t="str">
        <f>IF(Overview!C6="","",MID(Overview!C6,1,35))</f>
        <v/>
      </c>
      <c r="E8" s="372"/>
      <c r="F8" s="372"/>
      <c r="G8" s="372"/>
      <c r="H8" s="373"/>
      <c r="I8" s="222" t="s">
        <v>5</v>
      </c>
      <c r="J8" s="223"/>
      <c r="K8" s="223"/>
      <c r="L8" s="224"/>
      <c r="M8" s="400" t="str">
        <f>IF(Overview!C7="","",Overview!C7)</f>
        <v/>
      </c>
      <c r="N8" s="401"/>
      <c r="AB8" s="174"/>
      <c r="AD8" s="174"/>
    </row>
    <row r="9" spans="1:31" ht="15" customHeight="1" x14ac:dyDescent="0.2">
      <c r="A9" s="344" t="s">
        <v>6</v>
      </c>
      <c r="B9" s="345"/>
      <c r="C9" s="345"/>
      <c r="D9" s="371" t="str">
        <f>IF(VLOOKUP(N1,Overview!A11:B40,2,0)="","",MID(VLOOKUP(N1,Overview!A11:B40,2,0),1,35))</f>
        <v/>
      </c>
      <c r="E9" s="372"/>
      <c r="F9" s="372"/>
      <c r="G9" s="372"/>
      <c r="H9" s="373"/>
      <c r="I9" s="222" t="s">
        <v>7</v>
      </c>
      <c r="J9" s="223"/>
      <c r="K9" s="223"/>
      <c r="L9" s="224"/>
      <c r="M9" s="214" t="str">
        <f>IF(VLOOKUP(N1,Overview!A11:C40,3,0)="","",(VLOOKUP(N1,Overview!A11:C40,3,0)))</f>
        <v/>
      </c>
      <c r="N9" s="215"/>
    </row>
    <row r="10" spans="1:31" ht="15" customHeight="1" x14ac:dyDescent="0.2">
      <c r="A10" s="344" t="s">
        <v>8</v>
      </c>
      <c r="B10" s="345"/>
      <c r="C10" s="345"/>
      <c r="D10" s="371" t="str">
        <f>IF(VLOOKUP(N1,Overview!A11:D40,4,0)="","",MID(VLOOKUP(N1,Overview!A11:D40,4,0),1,35))</f>
        <v/>
      </c>
      <c r="E10" s="372"/>
      <c r="F10" s="372"/>
      <c r="G10" s="372"/>
      <c r="H10" s="373"/>
      <c r="I10" s="222" t="s">
        <v>4</v>
      </c>
      <c r="J10" s="223"/>
      <c r="K10" s="223"/>
      <c r="L10" s="224"/>
      <c r="M10" s="214" t="str">
        <f>IF(Overview!I6="","",Overview!I6)</f>
        <v/>
      </c>
      <c r="N10" s="215"/>
    </row>
    <row r="11" spans="1:31" ht="15" customHeight="1" x14ac:dyDescent="0.2">
      <c r="A11" s="60"/>
      <c r="B11" s="6"/>
      <c r="C11" s="6"/>
      <c r="D11" s="6"/>
      <c r="E11" s="6"/>
      <c r="F11" s="6"/>
      <c r="G11" s="7"/>
      <c r="H11" s="7"/>
      <c r="I11" s="7"/>
      <c r="J11" s="8"/>
      <c r="K11" s="8"/>
      <c r="L11" s="8"/>
      <c r="M11" s="8"/>
      <c r="N11" s="61"/>
    </row>
    <row r="12" spans="1:31" ht="15" customHeight="1" x14ac:dyDescent="0.2">
      <c r="A12" s="351" t="s">
        <v>23</v>
      </c>
      <c r="B12" s="352"/>
      <c r="C12" s="352"/>
      <c r="D12" s="352"/>
      <c r="E12" s="352"/>
      <c r="F12" s="352"/>
      <c r="G12" s="352"/>
      <c r="H12" s="352"/>
      <c r="I12" s="352"/>
      <c r="J12" s="352"/>
      <c r="K12" s="352"/>
      <c r="L12" s="352"/>
      <c r="M12" s="352"/>
      <c r="N12" s="353"/>
    </row>
    <row r="13" spans="1:31" ht="15" customHeight="1" x14ac:dyDescent="0.2">
      <c r="A13" s="354"/>
      <c r="B13" s="355"/>
      <c r="C13" s="355"/>
      <c r="D13" s="355"/>
      <c r="E13" s="355"/>
      <c r="F13" s="355"/>
      <c r="G13" s="355"/>
      <c r="H13" s="355"/>
      <c r="I13" s="355"/>
      <c r="J13" s="355"/>
      <c r="K13" s="355"/>
      <c r="L13" s="355"/>
      <c r="M13" s="355"/>
      <c r="N13" s="356"/>
    </row>
    <row r="14" spans="1:31" ht="15" customHeight="1" x14ac:dyDescent="0.2">
      <c r="A14" s="357" t="s">
        <v>24</v>
      </c>
      <c r="B14" s="358"/>
      <c r="C14" s="358"/>
      <c r="D14" s="358"/>
      <c r="E14" s="358"/>
      <c r="F14" s="358"/>
      <c r="G14" s="358"/>
      <c r="H14" s="358"/>
      <c r="I14" s="358"/>
      <c r="J14" s="358"/>
      <c r="K14" s="358"/>
      <c r="L14" s="358"/>
      <c r="M14" s="358"/>
      <c r="N14" s="359"/>
    </row>
    <row r="15" spans="1:31" ht="15" customHeight="1" x14ac:dyDescent="0.2">
      <c r="A15" s="62"/>
      <c r="B15" s="41"/>
      <c r="C15" s="41"/>
      <c r="D15" s="41"/>
      <c r="E15" s="41"/>
      <c r="F15" s="41"/>
      <c r="G15" s="41"/>
      <c r="H15" s="41"/>
      <c r="I15" s="41"/>
      <c r="J15" s="41"/>
      <c r="K15" s="41"/>
      <c r="L15" s="41"/>
      <c r="M15" s="41"/>
      <c r="N15" s="63"/>
    </row>
    <row r="16" spans="1:31" ht="15" customHeight="1" x14ac:dyDescent="0.2">
      <c r="A16" s="360" t="s">
        <v>25</v>
      </c>
      <c r="B16" s="361"/>
      <c r="C16" s="361"/>
      <c r="D16" s="362" t="s">
        <v>26</v>
      </c>
      <c r="E16" s="362"/>
      <c r="F16" s="81" t="s">
        <v>27</v>
      </c>
      <c r="G16" s="82" t="s">
        <v>28</v>
      </c>
      <c r="H16" s="36" t="s">
        <v>29</v>
      </c>
      <c r="N16" s="64"/>
      <c r="AB16" s="94" t="s">
        <v>30</v>
      </c>
      <c r="AC16" s="175"/>
      <c r="AD16" s="94" t="s">
        <v>31</v>
      </c>
    </row>
    <row r="17" spans="1:32" ht="15" customHeight="1" x14ac:dyDescent="0.25">
      <c r="A17" s="363" t="s">
        <v>32</v>
      </c>
      <c r="B17" s="364"/>
      <c r="C17" s="365"/>
      <c r="D17" s="131" t="str">
        <f>AB61</f>
        <v/>
      </c>
      <c r="E17" s="132" t="str">
        <f>AD62</f>
        <v/>
      </c>
      <c r="F17" s="133" t="str">
        <f>AD61</f>
        <v/>
      </c>
      <c r="G17" s="134" t="str">
        <f>AE61</f>
        <v/>
      </c>
      <c r="H17" s="135" t="str">
        <f>AF61</f>
        <v/>
      </c>
      <c r="N17" s="64"/>
      <c r="AB17" s="94" t="s">
        <v>33</v>
      </c>
      <c r="AC17" s="175"/>
    </row>
    <row r="18" spans="1:32" ht="15" customHeight="1" x14ac:dyDescent="0.25">
      <c r="A18" s="363" t="s">
        <v>34</v>
      </c>
      <c r="B18" s="364"/>
      <c r="C18" s="365"/>
      <c r="D18" s="136" t="str">
        <f>AB80</f>
        <v/>
      </c>
      <c r="E18" s="137" t="str">
        <f>AD81</f>
        <v/>
      </c>
      <c r="F18" s="138" t="str">
        <f>AD80</f>
        <v/>
      </c>
      <c r="G18" s="139" t="str">
        <f>AE80</f>
        <v/>
      </c>
      <c r="H18" s="140" t="str">
        <f>AF80</f>
        <v/>
      </c>
      <c r="I18" s="3"/>
      <c r="J18" s="42"/>
      <c r="K18" s="42"/>
      <c r="L18" s="42"/>
      <c r="M18" s="42"/>
      <c r="N18" s="65"/>
      <c r="AB18" s="94">
        <f>AB50+AB52</f>
        <v>0</v>
      </c>
      <c r="AC18" s="175"/>
      <c r="AD18" s="94">
        <f>AD50</f>
        <v>0</v>
      </c>
      <c r="AE18" s="94">
        <f>AE50</f>
        <v>0</v>
      </c>
      <c r="AF18" s="94">
        <f>AF50</f>
        <v>0</v>
      </c>
    </row>
    <row r="19" spans="1:32" ht="30" customHeight="1" x14ac:dyDescent="0.2">
      <c r="A19" s="366" t="s">
        <v>35</v>
      </c>
      <c r="B19" s="367"/>
      <c r="C19" s="368"/>
      <c r="D19" s="141" t="str">
        <f>AB83</f>
        <v/>
      </c>
      <c r="E19" s="142" t="str">
        <f>AC83</f>
        <v/>
      </c>
      <c r="F19" s="143" t="str">
        <f>AD83</f>
        <v/>
      </c>
      <c r="G19" s="144" t="str">
        <f>AE83</f>
        <v/>
      </c>
      <c r="H19" s="145" t="str">
        <f>AF83</f>
        <v/>
      </c>
      <c r="N19" s="64"/>
      <c r="AB19" s="94" t="str">
        <f>IF(AND(G57="",I57=""),"",AB18)</f>
        <v/>
      </c>
      <c r="AC19" s="175"/>
      <c r="AD19" s="94" t="str">
        <f>IF(L57="","",AD18)</f>
        <v/>
      </c>
      <c r="AE19" s="94" t="str">
        <f>IF(M57="","",AE18)</f>
        <v/>
      </c>
      <c r="AF19" s="94" t="str">
        <f>IF(N57="","",AF18)</f>
        <v/>
      </c>
    </row>
    <row r="20" spans="1:32" ht="15" customHeight="1" x14ac:dyDescent="0.2">
      <c r="A20" s="66"/>
      <c r="N20" s="64"/>
      <c r="AB20" s="94" t="s">
        <v>36</v>
      </c>
      <c r="AC20" s="175"/>
    </row>
    <row r="21" spans="1:32" ht="15" customHeight="1" x14ac:dyDescent="0.2">
      <c r="A21" s="67"/>
      <c r="B21" s="9"/>
      <c r="C21" s="10"/>
      <c r="D21" s="369" t="s">
        <v>26</v>
      </c>
      <c r="E21" s="370"/>
      <c r="F21" s="81" t="s">
        <v>27</v>
      </c>
      <c r="G21" s="82" t="s">
        <v>28</v>
      </c>
      <c r="H21" s="36" t="s">
        <v>29</v>
      </c>
      <c r="N21" s="64"/>
      <c r="AB21" s="94">
        <f>AB69+AB71</f>
        <v>0</v>
      </c>
      <c r="AC21" s="175"/>
      <c r="AD21" s="94">
        <f>AD69</f>
        <v>0</v>
      </c>
      <c r="AE21" s="94">
        <f>AE69</f>
        <v>0</v>
      </c>
      <c r="AF21" s="94">
        <f>AF69</f>
        <v>0</v>
      </c>
    </row>
    <row r="22" spans="1:32" ht="30" customHeight="1" x14ac:dyDescent="0.2">
      <c r="A22" s="346" t="s">
        <v>37</v>
      </c>
      <c r="B22" s="347"/>
      <c r="C22" s="348"/>
      <c r="D22" s="349" t="str">
        <f>AB25</f>
        <v/>
      </c>
      <c r="E22" s="350"/>
      <c r="F22" s="146" t="str">
        <f>AD25</f>
        <v/>
      </c>
      <c r="G22" s="147" t="str">
        <f>AE25</f>
        <v/>
      </c>
      <c r="H22" s="148" t="str">
        <f>AF25</f>
        <v/>
      </c>
      <c r="I22" s="43"/>
      <c r="J22" s="43"/>
      <c r="K22" s="43"/>
      <c r="L22" s="43"/>
      <c r="M22" s="43"/>
      <c r="N22" s="68"/>
      <c r="AB22" s="94" t="str">
        <f>IF(AND(G76="",I76=""),"",AB21)</f>
        <v/>
      </c>
      <c r="AC22" s="175"/>
      <c r="AD22" s="94" t="str">
        <f>IF(L76="","",AD21)</f>
        <v/>
      </c>
      <c r="AE22" s="94" t="str">
        <f>IF(M76="","",AE21)</f>
        <v/>
      </c>
      <c r="AF22" s="94" t="str">
        <f>IF(N76="","",AF21)</f>
        <v/>
      </c>
    </row>
    <row r="23" spans="1:32" ht="15" customHeight="1" x14ac:dyDescent="0.2">
      <c r="A23" s="69"/>
      <c r="G23" s="44"/>
      <c r="H23" s="44"/>
      <c r="I23" s="44"/>
      <c r="J23" s="44"/>
      <c r="K23" s="44"/>
      <c r="L23" s="44"/>
      <c r="M23" s="44"/>
      <c r="N23" s="70"/>
      <c r="AB23" s="94" t="s">
        <v>38</v>
      </c>
      <c r="AC23" s="175"/>
    </row>
    <row r="24" spans="1:32" ht="15" customHeight="1" x14ac:dyDescent="0.2">
      <c r="A24" s="71" t="s">
        <v>39</v>
      </c>
      <c r="B24" s="44"/>
      <c r="C24" s="44"/>
      <c r="D24" s="44"/>
      <c r="E24" s="44"/>
      <c r="F24" s="44"/>
      <c r="G24" s="44"/>
      <c r="H24" s="44"/>
      <c r="I24" s="44"/>
      <c r="J24" s="44"/>
      <c r="K24" s="44"/>
      <c r="L24" s="44"/>
      <c r="M24" s="44"/>
      <c r="N24" s="70"/>
      <c r="AB24" s="94">
        <f>AB18+AB21</f>
        <v>0</v>
      </c>
      <c r="AC24" s="175"/>
      <c r="AD24" s="94">
        <f>AD18+AD21</f>
        <v>0</v>
      </c>
      <c r="AE24" s="94">
        <f>AE18+AE21</f>
        <v>0</v>
      </c>
      <c r="AF24" s="94">
        <f>AF18+AF21</f>
        <v>0</v>
      </c>
    </row>
    <row r="25" spans="1:32" ht="15" customHeight="1" x14ac:dyDescent="0.2">
      <c r="A25" s="242"/>
      <c r="B25" s="243"/>
      <c r="C25" s="243"/>
      <c r="D25" s="243"/>
      <c r="E25" s="243"/>
      <c r="F25" s="243"/>
      <c r="G25" s="243"/>
      <c r="H25" s="243"/>
      <c r="I25" s="243"/>
      <c r="J25" s="243"/>
      <c r="K25" s="243"/>
      <c r="L25" s="243"/>
      <c r="M25" s="243"/>
      <c r="N25" s="244"/>
      <c r="AB25" s="94" t="str">
        <f>IF(OR(AB19="",AB22=""),"",AB24)</f>
        <v/>
      </c>
      <c r="AC25" s="175"/>
      <c r="AD25" s="94" t="str">
        <f>IF(OR(AD19="",AD22=""),"",AD24)</f>
        <v/>
      </c>
      <c r="AE25" s="94" t="str">
        <f>IF(OR(AE19="",AE22=""),"",AE24)</f>
        <v/>
      </c>
      <c r="AF25" s="94" t="str">
        <f>IF(OR(AF19="",AF22=""),"",AF24)</f>
        <v/>
      </c>
    </row>
    <row r="26" spans="1:32" ht="15" customHeight="1" x14ac:dyDescent="0.2">
      <c r="A26" s="245"/>
      <c r="B26" s="246"/>
      <c r="C26" s="246"/>
      <c r="D26" s="246"/>
      <c r="E26" s="246"/>
      <c r="F26" s="246"/>
      <c r="G26" s="246"/>
      <c r="H26" s="246"/>
      <c r="I26" s="246"/>
      <c r="J26" s="246"/>
      <c r="K26" s="246"/>
      <c r="L26" s="246"/>
      <c r="M26" s="246"/>
      <c r="N26" s="247"/>
      <c r="AC26" s="175"/>
    </row>
    <row r="27" spans="1:32" ht="15" customHeight="1" x14ac:dyDescent="0.2">
      <c r="A27" s="245"/>
      <c r="B27" s="246"/>
      <c r="C27" s="246"/>
      <c r="D27" s="246"/>
      <c r="E27" s="246"/>
      <c r="F27" s="246"/>
      <c r="G27" s="246"/>
      <c r="H27" s="246"/>
      <c r="I27" s="246"/>
      <c r="J27" s="246"/>
      <c r="K27" s="246"/>
      <c r="L27" s="246"/>
      <c r="M27" s="246"/>
      <c r="N27" s="247"/>
      <c r="AC27" s="175"/>
    </row>
    <row r="28" spans="1:32" ht="15" customHeight="1" x14ac:dyDescent="0.2">
      <c r="A28" s="245"/>
      <c r="B28" s="246"/>
      <c r="C28" s="246"/>
      <c r="D28" s="246"/>
      <c r="E28" s="246"/>
      <c r="F28" s="246"/>
      <c r="G28" s="246"/>
      <c r="H28" s="246"/>
      <c r="I28" s="246"/>
      <c r="J28" s="246"/>
      <c r="K28" s="246"/>
      <c r="L28" s="246"/>
      <c r="M28" s="246"/>
      <c r="N28" s="247"/>
      <c r="AC28" s="175"/>
    </row>
    <row r="29" spans="1:32" ht="15" customHeight="1" x14ac:dyDescent="0.2">
      <c r="A29" s="245"/>
      <c r="B29" s="246"/>
      <c r="C29" s="246"/>
      <c r="D29" s="246"/>
      <c r="E29" s="246"/>
      <c r="F29" s="246"/>
      <c r="G29" s="246"/>
      <c r="H29" s="246"/>
      <c r="I29" s="246"/>
      <c r="J29" s="246"/>
      <c r="K29" s="246"/>
      <c r="L29" s="246"/>
      <c r="M29" s="246"/>
      <c r="N29" s="247"/>
      <c r="AC29" s="175"/>
    </row>
    <row r="30" spans="1:32" ht="15" customHeight="1" x14ac:dyDescent="0.2">
      <c r="A30" s="245"/>
      <c r="B30" s="246"/>
      <c r="C30" s="246"/>
      <c r="D30" s="246"/>
      <c r="E30" s="246"/>
      <c r="F30" s="246"/>
      <c r="G30" s="246"/>
      <c r="H30" s="246"/>
      <c r="I30" s="246"/>
      <c r="J30" s="246"/>
      <c r="K30" s="246"/>
      <c r="L30" s="246"/>
      <c r="M30" s="246"/>
      <c r="N30" s="247"/>
      <c r="AC30" s="175"/>
    </row>
    <row r="31" spans="1:32" ht="15" customHeight="1" x14ac:dyDescent="0.2">
      <c r="A31" s="245"/>
      <c r="B31" s="246"/>
      <c r="C31" s="246"/>
      <c r="D31" s="246"/>
      <c r="E31" s="246"/>
      <c r="F31" s="246"/>
      <c r="G31" s="246"/>
      <c r="H31" s="246"/>
      <c r="I31" s="246"/>
      <c r="J31" s="246"/>
      <c r="K31" s="246"/>
      <c r="L31" s="246"/>
      <c r="M31" s="246"/>
      <c r="N31" s="247"/>
      <c r="AC31" s="175"/>
    </row>
    <row r="32" spans="1:32" ht="15" customHeight="1" x14ac:dyDescent="0.2">
      <c r="A32" s="248"/>
      <c r="B32" s="249"/>
      <c r="C32" s="249"/>
      <c r="D32" s="249"/>
      <c r="E32" s="249"/>
      <c r="F32" s="249"/>
      <c r="G32" s="249"/>
      <c r="H32" s="249"/>
      <c r="I32" s="249"/>
      <c r="J32" s="249"/>
      <c r="K32" s="249"/>
      <c r="L32" s="249"/>
      <c r="M32" s="249"/>
      <c r="N32" s="250"/>
      <c r="AC32" s="175"/>
    </row>
    <row r="33" spans="1:29" ht="15" customHeight="1" x14ac:dyDescent="0.2">
      <c r="A33" s="66"/>
      <c r="N33" s="64"/>
      <c r="AC33" s="175"/>
    </row>
    <row r="34" spans="1:29" ht="15" customHeight="1" x14ac:dyDescent="0.2">
      <c r="A34" s="251" t="s">
        <v>40</v>
      </c>
      <c r="B34" s="252"/>
      <c r="C34" s="252"/>
      <c r="D34" s="252"/>
      <c r="E34" s="252"/>
      <c r="F34" s="252"/>
      <c r="G34" s="252"/>
      <c r="H34" s="252"/>
      <c r="I34" s="252"/>
      <c r="J34" s="252"/>
      <c r="K34" s="252"/>
      <c r="L34" s="252"/>
      <c r="M34" s="252"/>
      <c r="N34" s="253"/>
      <c r="AC34" s="175"/>
    </row>
    <row r="35" spans="1:29" ht="15" customHeight="1" x14ac:dyDescent="0.2">
      <c r="A35" s="254" t="s">
        <v>41</v>
      </c>
      <c r="B35" s="255"/>
      <c r="C35" s="255"/>
      <c r="D35" s="255"/>
      <c r="E35" s="255"/>
      <c r="F35" s="255"/>
      <c r="G35" s="255"/>
      <c r="H35" s="255"/>
      <c r="I35" s="255"/>
      <c r="J35" s="255"/>
      <c r="K35" s="255"/>
      <c r="L35" s="255"/>
      <c r="M35" s="255"/>
      <c r="N35" s="256"/>
      <c r="AC35" s="175"/>
    </row>
    <row r="36" spans="1:29" ht="15" customHeight="1" x14ac:dyDescent="0.2">
      <c r="A36" s="374" t="s">
        <v>42</v>
      </c>
      <c r="B36" s="375"/>
      <c r="C36" s="375"/>
      <c r="D36" s="375"/>
      <c r="E36" s="375"/>
      <c r="F36" s="375"/>
      <c r="G36" s="375"/>
      <c r="H36" s="375"/>
      <c r="I36" s="375"/>
      <c r="J36" s="375"/>
      <c r="K36" s="375"/>
      <c r="L36" s="375"/>
      <c r="M36" s="375"/>
      <c r="N36" s="376"/>
      <c r="AC36" s="175"/>
    </row>
    <row r="37" spans="1:29" ht="15" customHeight="1" x14ac:dyDescent="0.2">
      <c r="A37" s="374"/>
      <c r="B37" s="375"/>
      <c r="C37" s="375"/>
      <c r="D37" s="375"/>
      <c r="E37" s="375"/>
      <c r="F37" s="375"/>
      <c r="G37" s="375"/>
      <c r="H37" s="375"/>
      <c r="I37" s="375"/>
      <c r="J37" s="375"/>
      <c r="K37" s="375"/>
      <c r="L37" s="375"/>
      <c r="M37" s="375"/>
      <c r="N37" s="376"/>
      <c r="AC37" s="175"/>
    </row>
    <row r="38" spans="1:29" ht="15" customHeight="1" x14ac:dyDescent="0.2">
      <c r="A38" s="374"/>
      <c r="B38" s="375"/>
      <c r="C38" s="375"/>
      <c r="D38" s="375"/>
      <c r="E38" s="375"/>
      <c r="F38" s="375"/>
      <c r="G38" s="375"/>
      <c r="H38" s="375"/>
      <c r="I38" s="375"/>
      <c r="J38" s="375"/>
      <c r="K38" s="375"/>
      <c r="L38" s="375"/>
      <c r="M38" s="375"/>
      <c r="N38" s="376"/>
      <c r="AC38" s="175"/>
    </row>
    <row r="39" spans="1:29" ht="15" customHeight="1" x14ac:dyDescent="0.2">
      <c r="A39" s="377"/>
      <c r="B39" s="378"/>
      <c r="C39" s="378"/>
      <c r="D39" s="378"/>
      <c r="E39" s="378"/>
      <c r="F39" s="378"/>
      <c r="G39" s="378"/>
      <c r="H39" s="378"/>
      <c r="I39" s="378"/>
      <c r="J39" s="378"/>
      <c r="K39" s="378"/>
      <c r="L39" s="378"/>
      <c r="M39" s="378"/>
      <c r="N39" s="379"/>
      <c r="AC39" s="175"/>
    </row>
    <row r="40" spans="1:29" ht="15" customHeight="1" x14ac:dyDescent="0.2">
      <c r="A40" s="380" t="s">
        <v>43</v>
      </c>
      <c r="B40" s="381"/>
      <c r="C40" s="384"/>
      <c r="D40" s="385"/>
      <c r="E40" s="385"/>
      <c r="F40" s="385"/>
      <c r="G40" s="385"/>
      <c r="H40" s="385"/>
      <c r="I40" s="386"/>
      <c r="J40" s="216" t="s">
        <v>44</v>
      </c>
      <c r="K40" s="217"/>
      <c r="L40" s="338"/>
      <c r="M40" s="339"/>
      <c r="N40" s="340"/>
      <c r="AC40" s="175"/>
    </row>
    <row r="41" spans="1:29" ht="15" customHeight="1" x14ac:dyDescent="0.2">
      <c r="A41" s="382"/>
      <c r="B41" s="383"/>
      <c r="C41" s="387"/>
      <c r="D41" s="388"/>
      <c r="E41" s="388"/>
      <c r="F41" s="388"/>
      <c r="G41" s="388"/>
      <c r="H41" s="388"/>
      <c r="I41" s="389"/>
      <c r="J41" s="218"/>
      <c r="K41" s="219"/>
      <c r="L41" s="341"/>
      <c r="M41" s="342"/>
      <c r="N41" s="343"/>
      <c r="AC41" s="175"/>
    </row>
    <row r="42" spans="1:29" ht="15" customHeight="1" x14ac:dyDescent="0.2">
      <c r="A42" s="225" t="s">
        <v>45</v>
      </c>
      <c r="B42" s="226"/>
      <c r="C42" s="226"/>
      <c r="D42" s="226"/>
      <c r="E42" s="226"/>
      <c r="F42" s="226"/>
      <c r="G42" s="226"/>
      <c r="H42" s="226"/>
      <c r="I42" s="226"/>
      <c r="J42" s="226"/>
      <c r="K42" s="226"/>
      <c r="L42" s="226"/>
      <c r="M42" s="226"/>
      <c r="N42" s="227"/>
      <c r="AC42" s="175"/>
    </row>
    <row r="43" spans="1:29" ht="15" customHeight="1" x14ac:dyDescent="0.2">
      <c r="A43" s="228" t="s">
        <v>46</v>
      </c>
      <c r="B43" s="229"/>
      <c r="C43" s="229"/>
      <c r="D43" s="229"/>
      <c r="E43" s="229"/>
      <c r="F43" s="229"/>
      <c r="G43" s="229"/>
      <c r="H43" s="229"/>
      <c r="I43" s="229"/>
      <c r="J43" s="229"/>
      <c r="K43" s="229"/>
      <c r="L43" s="229"/>
      <c r="M43" s="229"/>
      <c r="N43" s="230"/>
      <c r="AC43" s="175"/>
    </row>
    <row r="44" spans="1:29" ht="15" customHeight="1" x14ac:dyDescent="0.2">
      <c r="A44" s="228"/>
      <c r="B44" s="229"/>
      <c r="C44" s="229"/>
      <c r="D44" s="229"/>
      <c r="E44" s="229"/>
      <c r="F44" s="229"/>
      <c r="G44" s="229"/>
      <c r="H44" s="229"/>
      <c r="I44" s="229"/>
      <c r="J44" s="229"/>
      <c r="K44" s="229"/>
      <c r="L44" s="229"/>
      <c r="M44" s="229"/>
      <c r="N44" s="230"/>
      <c r="AC44" s="175"/>
    </row>
    <row r="45" spans="1:29" ht="15" customHeight="1" x14ac:dyDescent="0.2">
      <c r="A45" s="228"/>
      <c r="B45" s="229"/>
      <c r="C45" s="229"/>
      <c r="D45" s="229"/>
      <c r="E45" s="229"/>
      <c r="F45" s="229"/>
      <c r="G45" s="229"/>
      <c r="H45" s="229"/>
      <c r="I45" s="229"/>
      <c r="J45" s="229"/>
      <c r="K45" s="229"/>
      <c r="L45" s="229"/>
      <c r="M45" s="229"/>
      <c r="N45" s="230"/>
      <c r="AC45" s="175"/>
    </row>
    <row r="46" spans="1:29" ht="15" customHeight="1" x14ac:dyDescent="0.2">
      <c r="A46" s="231" t="s">
        <v>43</v>
      </c>
      <c r="B46" s="232"/>
      <c r="C46" s="235"/>
      <c r="D46" s="235"/>
      <c r="E46" s="235"/>
      <c r="F46" s="235"/>
      <c r="G46" s="235"/>
      <c r="H46" s="235"/>
      <c r="I46" s="235"/>
      <c r="J46" s="220" t="s">
        <v>44</v>
      </c>
      <c r="K46" s="220"/>
      <c r="L46" s="237"/>
      <c r="M46" s="238"/>
      <c r="N46" s="239"/>
      <c r="AC46" s="175"/>
    </row>
    <row r="47" spans="1:29" ht="15" customHeight="1" thickBot="1" x14ac:dyDescent="0.25">
      <c r="A47" s="233"/>
      <c r="B47" s="234"/>
      <c r="C47" s="236"/>
      <c r="D47" s="236"/>
      <c r="E47" s="236"/>
      <c r="F47" s="236"/>
      <c r="G47" s="236"/>
      <c r="H47" s="236"/>
      <c r="I47" s="236"/>
      <c r="J47" s="221"/>
      <c r="K47" s="221"/>
      <c r="L47" s="240"/>
      <c r="M47" s="240"/>
      <c r="N47" s="241"/>
      <c r="AC47" s="175"/>
    </row>
    <row r="48" spans="1:29" ht="15" customHeight="1" thickBot="1" x14ac:dyDescent="0.25">
      <c r="A48" s="37"/>
      <c r="B48" s="37"/>
      <c r="C48" s="38"/>
      <c r="D48" s="38"/>
      <c r="E48" s="38"/>
      <c r="F48" s="38"/>
      <c r="G48" s="38"/>
      <c r="H48" s="38"/>
      <c r="I48" s="38"/>
      <c r="J48" s="39"/>
      <c r="K48" s="39"/>
      <c r="L48" s="40"/>
      <c r="M48" s="40"/>
      <c r="N48" s="40"/>
      <c r="AC48" s="175"/>
    </row>
    <row r="49" spans="1:32" ht="15" customHeight="1" thickTop="1" x14ac:dyDescent="0.2">
      <c r="A49" s="327" t="s">
        <v>47</v>
      </c>
      <c r="B49" s="328"/>
      <c r="C49" s="328"/>
      <c r="D49" s="328"/>
      <c r="E49" s="328"/>
      <c r="F49" s="328"/>
      <c r="G49" s="328"/>
      <c r="H49" s="328"/>
      <c r="I49" s="328"/>
      <c r="J49" s="328"/>
      <c r="K49" s="328"/>
      <c r="L49" s="328"/>
      <c r="M49" s="328"/>
      <c r="N49" s="329"/>
      <c r="AB49" s="94" t="s">
        <v>48</v>
      </c>
      <c r="AC49" s="175"/>
    </row>
    <row r="50" spans="1:32" ht="30" customHeight="1" x14ac:dyDescent="0.2">
      <c r="A50" s="330" t="s">
        <v>49</v>
      </c>
      <c r="B50" s="288"/>
      <c r="C50" s="289"/>
      <c r="D50" s="290"/>
      <c r="E50" s="290"/>
      <c r="F50" s="290"/>
      <c r="G50" s="290"/>
      <c r="H50" s="290"/>
      <c r="I50" s="290"/>
      <c r="J50" s="290"/>
      <c r="K50" s="290"/>
      <c r="L50" s="290"/>
      <c r="M50" s="290"/>
      <c r="N50" s="331"/>
      <c r="AB50" s="94">
        <f>G57/1440</f>
        <v>0</v>
      </c>
      <c r="AC50" s="175"/>
      <c r="AD50" s="94">
        <f>L57/60</f>
        <v>0</v>
      </c>
      <c r="AE50" s="94">
        <f>M57/60</f>
        <v>0</v>
      </c>
      <c r="AF50" s="94">
        <f>N57/60</f>
        <v>0</v>
      </c>
    </row>
    <row r="51" spans="1:32" ht="30" customHeight="1" x14ac:dyDescent="0.2">
      <c r="A51" s="330" t="s">
        <v>50</v>
      </c>
      <c r="B51" s="288"/>
      <c r="C51" s="289"/>
      <c r="D51" s="290"/>
      <c r="E51" s="290"/>
      <c r="F51" s="290"/>
      <c r="G51" s="290"/>
      <c r="H51" s="290"/>
      <c r="I51" s="290"/>
      <c r="J51" s="290"/>
      <c r="K51" s="290"/>
      <c r="L51" s="290"/>
      <c r="M51" s="290"/>
      <c r="N51" s="331"/>
      <c r="AB51" s="94" t="s">
        <v>51</v>
      </c>
      <c r="AC51" s="175"/>
    </row>
    <row r="52" spans="1:32" ht="30" customHeight="1" x14ac:dyDescent="0.2">
      <c r="A52" s="330" t="s">
        <v>52</v>
      </c>
      <c r="B52" s="288"/>
      <c r="C52" s="289"/>
      <c r="D52" s="290"/>
      <c r="E52" s="290"/>
      <c r="F52" s="290"/>
      <c r="G52" s="290"/>
      <c r="H52" s="290"/>
      <c r="I52" s="290"/>
      <c r="J52" s="290"/>
      <c r="K52" s="290"/>
      <c r="L52" s="290"/>
      <c r="M52" s="290"/>
      <c r="N52" s="331"/>
      <c r="AB52" s="94">
        <f>I57/1440/60</f>
        <v>0</v>
      </c>
      <c r="AC52" s="175"/>
    </row>
    <row r="53" spans="1:32" ht="15" customHeight="1" x14ac:dyDescent="0.2">
      <c r="A53" s="332" t="s">
        <v>53</v>
      </c>
      <c r="B53" s="297"/>
      <c r="C53" s="298" t="s">
        <v>54</v>
      </c>
      <c r="D53" s="299"/>
      <c r="E53" s="299"/>
      <c r="F53" s="299"/>
      <c r="G53" s="299"/>
      <c r="H53" s="299"/>
      <c r="I53" s="299"/>
      <c r="J53" s="299"/>
      <c r="K53" s="299"/>
      <c r="L53" s="299"/>
      <c r="M53" s="333"/>
      <c r="N53" s="45"/>
      <c r="AC53" s="175"/>
    </row>
    <row r="54" spans="1:32" ht="15" customHeight="1" x14ac:dyDescent="0.2">
      <c r="A54" s="330" t="s">
        <v>55</v>
      </c>
      <c r="B54" s="288"/>
      <c r="C54" s="334" t="s">
        <v>54</v>
      </c>
      <c r="D54" s="335"/>
      <c r="E54" s="335"/>
      <c r="F54" s="335"/>
      <c r="G54" s="335"/>
      <c r="H54" s="335"/>
      <c r="I54" s="335"/>
      <c r="J54" s="335"/>
      <c r="K54" s="335"/>
      <c r="L54" s="335"/>
      <c r="M54" s="335"/>
      <c r="N54" s="46"/>
      <c r="AB54" s="94" t="s">
        <v>56</v>
      </c>
      <c r="AC54" s="175"/>
    </row>
    <row r="55" spans="1:32" ht="15" customHeight="1" x14ac:dyDescent="0.2">
      <c r="A55" s="47"/>
      <c r="B55" s="48"/>
      <c r="C55" s="48"/>
      <c r="D55" s="48"/>
      <c r="E55" s="48"/>
      <c r="F55" s="48"/>
      <c r="G55" s="48"/>
      <c r="H55" s="48"/>
      <c r="I55" s="49"/>
      <c r="J55" s="50"/>
      <c r="K55" s="50"/>
      <c r="L55" s="51"/>
      <c r="M55" s="51"/>
      <c r="N55" s="52"/>
      <c r="AB55" s="94">
        <f>IF(C58="Select",6,IF(C58="Pre-difficulty Level 1 (Less Difficult)",0,IF(C58="Difficulty Level 1 (Less Difficult)",1,IF(C58="Difficulty Level 2 (Less Difficult)",2,IF(C58="Difficulty Level 3 (Less Difficult)",3,IF(C58="Difficulty Level 4 (Standard)",4,IF(C58="Difficulty Level 5+ (More Difficult)",5,"")))))))</f>
        <v>6</v>
      </c>
      <c r="AC55" s="175">
        <f>IF(AF55&lt;6,AF55,IF(AE55&lt;6,AE55,IF(AD55&lt;6,AD55,6)))</f>
        <v>6</v>
      </c>
      <c r="AD55" s="94">
        <f>IF(L58="",6,IF(L58="Pre",0,IF(L58=1,1,IF(L58=2,2,IF(L58=3,3,IF(L58=4,4,IF(L58="5+",5,"")))))))</f>
        <v>6</v>
      </c>
      <c r="AE55" s="94">
        <f>IF(M58="",6,IF(M58="Pre",0,IF(M58=1,1,IF(M58=2,2,IF(M58=3,3,IF(M58=4,4,IF(M58="5+",5,"")))))))</f>
        <v>6</v>
      </c>
      <c r="AF55" s="94">
        <f>IF(N58="",6,IF(N58="Pre",0,IF(N58=1,1,IF(N58=2,2,IF(N58=3,3,IF(N58=4,4,IF(N58="5+",5,"")))))))</f>
        <v>6</v>
      </c>
    </row>
    <row r="56" spans="1:32" ht="15" customHeight="1" x14ac:dyDescent="0.2">
      <c r="A56" s="336" t="s">
        <v>57</v>
      </c>
      <c r="B56" s="337"/>
      <c r="C56" s="337"/>
      <c r="D56" s="337"/>
      <c r="E56" s="337"/>
      <c r="F56" s="337"/>
      <c r="G56" s="337"/>
      <c r="H56" s="337"/>
      <c r="I56" s="337"/>
      <c r="J56" s="302" t="s">
        <v>11</v>
      </c>
      <c r="K56" s="302"/>
      <c r="L56" s="85" t="s">
        <v>27</v>
      </c>
      <c r="M56" s="85" t="s">
        <v>28</v>
      </c>
      <c r="N56" s="86" t="s">
        <v>29</v>
      </c>
      <c r="AB56" s="94" t="s">
        <v>58</v>
      </c>
      <c r="AC56" s="175"/>
    </row>
    <row r="57" spans="1:32" ht="15" customHeight="1" x14ac:dyDescent="0.2">
      <c r="A57" s="319" t="s">
        <v>59</v>
      </c>
      <c r="B57" s="283"/>
      <c r="C57" s="11"/>
      <c r="D57" s="11"/>
      <c r="E57" s="11"/>
      <c r="F57" s="12" t="s">
        <v>60</v>
      </c>
      <c r="G57" s="22"/>
      <c r="H57" s="13" t="s">
        <v>61</v>
      </c>
      <c r="I57" s="23"/>
      <c r="J57" s="26"/>
      <c r="K57" s="83"/>
      <c r="L57" s="183"/>
      <c r="M57" s="184"/>
      <c r="N57" s="185"/>
      <c r="AB57" s="94">
        <f>SUM(AB63+I61+I62)</f>
        <v>0</v>
      </c>
      <c r="AC57" s="175">
        <f>SUM(K60:K62)</f>
        <v>0</v>
      </c>
      <c r="AD57" s="94">
        <f>SUM(L60:L62)</f>
        <v>0</v>
      </c>
      <c r="AE57" s="94">
        <f>SUM(M60:M62)</f>
        <v>0</v>
      </c>
      <c r="AF57" s="94">
        <f>SUM(N60:N62)</f>
        <v>0</v>
      </c>
    </row>
    <row r="58" spans="1:32" ht="15" customHeight="1" x14ac:dyDescent="0.2">
      <c r="A58" s="319" t="s">
        <v>62</v>
      </c>
      <c r="B58" s="320"/>
      <c r="C58" s="321" t="s">
        <v>54</v>
      </c>
      <c r="D58" s="322"/>
      <c r="E58" s="322"/>
      <c r="F58" s="322"/>
      <c r="G58" s="322"/>
      <c r="H58" s="322"/>
      <c r="I58" s="323"/>
      <c r="J58" s="26"/>
      <c r="K58" s="171" t="str">
        <f>IF(AC55=6,"",IF(AB55=AC55,"",IF(AC55=5,"5+",IF(AC55=4,AC55,IF(AC55=3,AC55,IF(AC55=2,AC55,IF(AC55=1,AC55,IF(AC55=0,"Pre",""))))))))</f>
        <v/>
      </c>
      <c r="L58" s="90"/>
      <c r="M58" s="91"/>
      <c r="N58" s="92"/>
      <c r="AB58" s="94" t="s">
        <v>63</v>
      </c>
      <c r="AC58" s="175"/>
    </row>
    <row r="59" spans="1:32" ht="60" customHeight="1" x14ac:dyDescent="0.2">
      <c r="A59" s="324" t="s">
        <v>64</v>
      </c>
      <c r="B59" s="325"/>
      <c r="C59" s="211"/>
      <c r="D59" s="212"/>
      <c r="E59" s="212"/>
      <c r="F59" s="212"/>
      <c r="G59" s="212"/>
      <c r="H59" s="212"/>
      <c r="I59" s="213"/>
      <c r="J59" s="27"/>
      <c r="K59" s="84"/>
      <c r="L59" s="16"/>
      <c r="M59" s="14"/>
      <c r="N59" s="53"/>
      <c r="P59" s="2" t="s">
        <v>65</v>
      </c>
      <c r="AB59" s="94" t="str">
        <f>IF(I60="","",IF(I61="","",IF(I62="","",IF(AB57&gt;-1,AB57,""))))</f>
        <v/>
      </c>
      <c r="AC59" s="175" t="str">
        <f>IF(K60="","",IF(K61="","",IF(K62="","",IF(AC57&gt;-1,AC57,""))))</f>
        <v/>
      </c>
      <c r="AD59" s="94" t="str">
        <f>IF(L60="","",IF(L61="","",IF(L62="","",IF(AD57&gt;-1,AD57,""))))</f>
        <v/>
      </c>
      <c r="AE59" s="94" t="str">
        <f>IF(M60="","",IF(M61="","",IF(M62="","",IF(AE57&gt;-1,AE57,""))))</f>
        <v/>
      </c>
      <c r="AF59" s="94" t="str">
        <f>IF(N60="","",IF(N61="","",IF(N62="","",IF(AF57&gt;-1,AF57,""))))</f>
        <v/>
      </c>
    </row>
    <row r="60" spans="1:32" ht="85" customHeight="1" x14ac:dyDescent="0.2">
      <c r="A60" s="326" t="str">
        <f>IF(C58="Select",Pulldown!D5,IF(C58="Pre-difficulty Level 1 (Less Difficult)",Pulldown!D2,IF(C58="Difficulty Level 1 (Less Difficult)",Pulldown!D3,IF(C58="Difficulty Level 2 (Less Difficult)",Pulldown!D4,Pulldown!D5))))</f>
        <v xml:space="preserve">Grid 1: Technical control - Technique </v>
      </c>
      <c r="B60" s="281"/>
      <c r="C60" s="305"/>
      <c r="D60" s="306"/>
      <c r="E60" s="306"/>
      <c r="F60" s="306"/>
      <c r="G60" s="306"/>
      <c r="H60" s="307"/>
      <c r="I60" s="24"/>
      <c r="J60" s="28" t="s">
        <v>66</v>
      </c>
      <c r="K60" s="151" t="str">
        <f>IF(AND(AC55=6,I60=AB63),"",IF(AB55&lt;&gt;AC55,AC63,IF(I60=AC63,"",AC63)))</f>
        <v/>
      </c>
      <c r="L60" s="152"/>
      <c r="M60" s="153"/>
      <c r="N60" s="154"/>
      <c r="P60" s="257"/>
      <c r="Q60" s="258"/>
      <c r="R60" s="258"/>
      <c r="S60" s="259"/>
      <c r="AB60" s="94" t="s">
        <v>67</v>
      </c>
      <c r="AC60" s="175"/>
    </row>
    <row r="61" spans="1:32" ht="85" customHeight="1" x14ac:dyDescent="0.2">
      <c r="A61" s="303" t="s">
        <v>68</v>
      </c>
      <c r="B61" s="304"/>
      <c r="C61" s="305"/>
      <c r="D61" s="306"/>
      <c r="E61" s="306"/>
      <c r="F61" s="306"/>
      <c r="G61" s="306"/>
      <c r="H61" s="307"/>
      <c r="I61" s="24"/>
      <c r="J61" s="29" t="s">
        <v>66</v>
      </c>
      <c r="K61" s="151" t="str">
        <f>IF(AC55=6,"",IF(AB55=AC55,"",I61))</f>
        <v/>
      </c>
      <c r="L61" s="152"/>
      <c r="M61" s="153"/>
      <c r="N61" s="154"/>
      <c r="P61" s="260"/>
      <c r="Q61" s="261"/>
      <c r="R61" s="261"/>
      <c r="S61" s="262"/>
      <c r="T61" s="5"/>
      <c r="AB61" s="94" t="str">
        <f>IF(AB59="","",IF(AB55=6,"",IF(AB59=0,0,IF(AB55&lt;4,VLOOKUP(AB59,'Levels Grid'!A:D,1,0),IF(AB55=4,VLOOKUP(AB59,'Levels Grid'!A:D,3,0),IF(AB55=5,VLOOKUP(AB59,'Levels Grid'!A:D,4,0),))))))</f>
        <v/>
      </c>
      <c r="AC61" s="175" t="str">
        <f>IF(AC59="","",IF(AC55=6,"",IF(AC59=0,0,IF(AC55&lt;4,VLOOKUP(AC59,'Levels Grid'!A:D,1,0),IF(AC55=4,VLOOKUP(AC59,'Levels Grid'!A:D,3,0),IF(AC55=5,VLOOKUP(AC59,'Levels Grid'!A:D,4,0),))))))</f>
        <v/>
      </c>
      <c r="AD61" s="94" t="str">
        <f>IF(AD59="","",IF(AD55=6,"",IF(AD59=0,0,IF(AD55&lt;4,VLOOKUP(AD59,'Levels Grid'!A:D,1,0),IF(AD55=4,VLOOKUP(AD59,'Levels Grid'!A:D,3,0),IF(AD55=5,VLOOKUP(AD59,'Levels Grid'!A:D,4,0),))))))</f>
        <v/>
      </c>
      <c r="AE61" s="94" t="str">
        <f>IF(AE59="","",IF(AE55=6,"",IF(AE59=0,0,IF(AE55&lt;4,VLOOKUP(AE59,'Levels Grid'!A:D,1,0),IF(AE55=4,VLOOKUP(AE59,'Levels Grid'!A:D,3,0),IF(AE55=5,VLOOKUP(AE59,'Levels Grid'!A:D,4,0),))))))</f>
        <v/>
      </c>
      <c r="AF61" s="94" t="str">
        <f>IF(AF59="","",IF(AF55=6,"",IF(AF59=0,0,IF(AF55&lt;4,VLOOKUP(AF59,'Levels Grid'!A:D,1,0),IF(AF55=4,VLOOKUP(AF59,'Levels Grid'!A:D,3,0),IF(AF55=5,VLOOKUP(AF59,'Levels Grid'!A:D,4,0),))))))</f>
        <v/>
      </c>
    </row>
    <row r="62" spans="1:32" ht="85" customHeight="1" x14ac:dyDescent="0.2">
      <c r="A62" s="303" t="s">
        <v>69</v>
      </c>
      <c r="B62" s="304"/>
      <c r="C62" s="305"/>
      <c r="D62" s="306"/>
      <c r="E62" s="306"/>
      <c r="F62" s="306"/>
      <c r="G62" s="306"/>
      <c r="H62" s="307"/>
      <c r="I62" s="24"/>
      <c r="J62" s="29" t="s">
        <v>66</v>
      </c>
      <c r="K62" s="151" t="str">
        <f>IF(AC55=6,"",IF(AB55=AC55,"",I62))</f>
        <v/>
      </c>
      <c r="L62" s="152"/>
      <c r="M62" s="153"/>
      <c r="N62" s="154"/>
      <c r="P62" s="260"/>
      <c r="Q62" s="261"/>
      <c r="R62" s="261"/>
      <c r="S62" s="262"/>
      <c r="AA62" s="175"/>
      <c r="AB62" s="175" t="s">
        <v>70</v>
      </c>
      <c r="AC62" s="175" t="s">
        <v>70</v>
      </c>
      <c r="AD62" s="179" t="str">
        <f>IF(AC61&lt;&gt;"",AC61,IF(AC80&lt;&gt;"",AB61,AC61))</f>
        <v/>
      </c>
      <c r="AE62" s="94" t="s">
        <v>71</v>
      </c>
    </row>
    <row r="63" spans="1:32" ht="15" customHeight="1" x14ac:dyDescent="0.2">
      <c r="A63" s="308" t="s">
        <v>72</v>
      </c>
      <c r="B63" s="309"/>
      <c r="C63" s="309"/>
      <c r="D63" s="309"/>
      <c r="E63" s="309"/>
      <c r="F63" s="309"/>
      <c r="G63" s="309"/>
      <c r="H63" s="310"/>
      <c r="I63" s="149" t="str">
        <f>AB59</f>
        <v/>
      </c>
      <c r="J63" s="29" t="s">
        <v>73</v>
      </c>
      <c r="K63" s="155" t="str">
        <f>AC59</f>
        <v/>
      </c>
      <c r="L63" s="156" t="str">
        <f>AD59</f>
        <v/>
      </c>
      <c r="M63" s="157" t="str">
        <f>AE59</f>
        <v/>
      </c>
      <c r="N63" s="158" t="str">
        <f>AF59</f>
        <v/>
      </c>
      <c r="P63" s="260"/>
      <c r="Q63" s="261"/>
      <c r="R63" s="261"/>
      <c r="S63" s="262"/>
      <c r="AA63" s="175"/>
      <c r="AB63" s="175">
        <f>IF(AB55=6,I60,IF(AB55&gt;2,I60,IF(AB55=2,AB64,IF(AB55=1,AB65,IF(AB55=0,AB66,"")))))</f>
        <v>0</v>
      </c>
      <c r="AC63" s="175">
        <f>IF(AC55=6,AB63,IF(AC55&gt;AB55,AB63,IF(AC55&gt;2,AB66,IF(AC55=2,AC64,IF(AC55=1,AC65,IF(AC55=0,AC66,""))))))</f>
        <v>0</v>
      </c>
    </row>
    <row r="64" spans="1:32" ht="30" customHeight="1" x14ac:dyDescent="0.2">
      <c r="A64" s="311" t="s">
        <v>74</v>
      </c>
      <c r="B64" s="312"/>
      <c r="C64" s="312"/>
      <c r="D64" s="312"/>
      <c r="E64" s="312"/>
      <c r="F64" s="312"/>
      <c r="G64" s="312"/>
      <c r="H64" s="313"/>
      <c r="I64" s="150" t="str">
        <f>AB61</f>
        <v/>
      </c>
      <c r="J64" s="29" t="s">
        <v>75</v>
      </c>
      <c r="K64" s="159" t="str">
        <f>AC61</f>
        <v/>
      </c>
      <c r="L64" s="160" t="str">
        <f>AD61</f>
        <v/>
      </c>
      <c r="M64" s="161" t="str">
        <f>AE61</f>
        <v/>
      </c>
      <c r="N64" s="162" t="str">
        <f>AF61</f>
        <v/>
      </c>
      <c r="P64" s="260"/>
      <c r="Q64" s="261"/>
      <c r="R64" s="261"/>
      <c r="S64" s="262"/>
      <c r="AA64" s="175" t="s">
        <v>76</v>
      </c>
      <c r="AB64" s="175">
        <f>IF(AND(AB55=2,I60&gt;5),6,I60)</f>
        <v>0</v>
      </c>
      <c r="AC64" s="175">
        <f>IF(AND(AC55=2,I60&gt;5),6,I60)</f>
        <v>0</v>
      </c>
    </row>
    <row r="65" spans="1:32" ht="15" customHeight="1" x14ac:dyDescent="0.2">
      <c r="A65" s="54" t="s">
        <v>77</v>
      </c>
      <c r="B65" s="55"/>
      <c r="C65" s="56"/>
      <c r="D65" s="56"/>
      <c r="E65" s="56"/>
      <c r="F65" s="56"/>
      <c r="G65" s="57" t="s">
        <v>78</v>
      </c>
      <c r="H65" s="58"/>
      <c r="I65" s="58"/>
      <c r="J65" s="58"/>
      <c r="K65" s="58"/>
      <c r="L65" s="58"/>
      <c r="M65" s="58"/>
      <c r="N65" s="59"/>
      <c r="P65" s="260"/>
      <c r="Q65" s="261"/>
      <c r="R65" s="261"/>
      <c r="S65" s="262"/>
      <c r="AA65" s="175" t="s">
        <v>79</v>
      </c>
      <c r="AB65" s="175">
        <f>IF(AND(AB55=1,I60&gt;3),4,I60)</f>
        <v>0</v>
      </c>
      <c r="AC65" s="175">
        <f>IF(AND(AC55=1,I60&gt;3),4,I60)</f>
        <v>0</v>
      </c>
    </row>
    <row r="66" spans="1:32" ht="165" customHeight="1" thickBot="1" x14ac:dyDescent="0.25">
      <c r="A66" s="314"/>
      <c r="B66" s="315"/>
      <c r="C66" s="315"/>
      <c r="D66" s="315"/>
      <c r="E66" s="315"/>
      <c r="F66" s="316"/>
      <c r="G66" s="317"/>
      <c r="H66" s="315"/>
      <c r="I66" s="315"/>
      <c r="J66" s="315"/>
      <c r="K66" s="315"/>
      <c r="L66" s="315"/>
      <c r="M66" s="315"/>
      <c r="N66" s="318"/>
      <c r="P66" s="263"/>
      <c r="Q66" s="264"/>
      <c r="R66" s="264"/>
      <c r="S66" s="265"/>
      <c r="AA66" s="175" t="s">
        <v>80</v>
      </c>
      <c r="AB66" s="175">
        <f>IF(AND(AB55=0,I60&gt;1),2,I60)</f>
        <v>0</v>
      </c>
      <c r="AC66" s="175">
        <f>IF(AND(AC55=0,I60&gt;1),2,I60)</f>
        <v>0</v>
      </c>
    </row>
    <row r="67" spans="1:32" ht="15" customHeight="1" thickTop="1" thickBot="1" x14ac:dyDescent="0.25">
      <c r="A67" s="187"/>
      <c r="B67" s="187"/>
      <c r="C67" s="187"/>
      <c r="D67" s="187"/>
      <c r="E67" s="187"/>
      <c r="F67" s="187"/>
      <c r="G67" s="187"/>
      <c r="H67" s="187"/>
      <c r="I67" s="187"/>
      <c r="J67" s="187"/>
      <c r="K67" s="187"/>
      <c r="L67" s="187"/>
      <c r="M67" s="187"/>
      <c r="N67" s="187"/>
      <c r="P67" s="30"/>
      <c r="Q67" s="30"/>
      <c r="R67" s="30"/>
      <c r="S67" s="30"/>
      <c r="AA67" s="175"/>
      <c r="AB67" s="175"/>
      <c r="AC67" s="175"/>
    </row>
    <row r="68" spans="1:32" ht="15" customHeight="1" x14ac:dyDescent="0.2">
      <c r="A68" s="284" t="s">
        <v>81</v>
      </c>
      <c r="B68" s="285"/>
      <c r="C68" s="285"/>
      <c r="D68" s="285"/>
      <c r="E68" s="285"/>
      <c r="F68" s="285"/>
      <c r="G68" s="285"/>
      <c r="H68" s="285"/>
      <c r="I68" s="285"/>
      <c r="J68" s="285"/>
      <c r="K68" s="285"/>
      <c r="L68" s="285"/>
      <c r="M68" s="285"/>
      <c r="N68" s="286"/>
      <c r="AB68" s="94" t="s">
        <v>48</v>
      </c>
      <c r="AC68" s="175"/>
    </row>
    <row r="69" spans="1:32" ht="30" customHeight="1" x14ac:dyDescent="0.2">
      <c r="A69" s="287" t="s">
        <v>49</v>
      </c>
      <c r="B69" s="288"/>
      <c r="C69" s="289"/>
      <c r="D69" s="290"/>
      <c r="E69" s="290"/>
      <c r="F69" s="290"/>
      <c r="G69" s="290"/>
      <c r="H69" s="290"/>
      <c r="I69" s="290"/>
      <c r="J69" s="290"/>
      <c r="K69" s="290"/>
      <c r="L69" s="290"/>
      <c r="M69" s="290"/>
      <c r="N69" s="291"/>
      <c r="AB69" s="94">
        <f>G76/1440</f>
        <v>0</v>
      </c>
      <c r="AC69" s="175"/>
      <c r="AD69" s="94">
        <f>L76/60</f>
        <v>0</v>
      </c>
      <c r="AE69" s="94">
        <f>M76/60</f>
        <v>0</v>
      </c>
      <c r="AF69" s="94">
        <f>N76/60</f>
        <v>0</v>
      </c>
    </row>
    <row r="70" spans="1:32" ht="30" customHeight="1" x14ac:dyDescent="0.2">
      <c r="A70" s="287" t="s">
        <v>50</v>
      </c>
      <c r="B70" s="288"/>
      <c r="C70" s="290"/>
      <c r="D70" s="290"/>
      <c r="E70" s="290"/>
      <c r="F70" s="290"/>
      <c r="G70" s="290"/>
      <c r="H70" s="290"/>
      <c r="I70" s="290"/>
      <c r="J70" s="290"/>
      <c r="K70" s="290"/>
      <c r="L70" s="290"/>
      <c r="M70" s="290"/>
      <c r="N70" s="291"/>
      <c r="AB70" s="94" t="s">
        <v>51</v>
      </c>
      <c r="AC70" s="175"/>
    </row>
    <row r="71" spans="1:32" ht="30" customHeight="1" x14ac:dyDescent="0.2">
      <c r="A71" s="287" t="s">
        <v>52</v>
      </c>
      <c r="B71" s="288"/>
      <c r="C71" s="289"/>
      <c r="D71" s="290"/>
      <c r="E71" s="292"/>
      <c r="F71" s="15" t="s">
        <v>82</v>
      </c>
      <c r="G71" s="293"/>
      <c r="H71" s="294"/>
      <c r="I71" s="294"/>
      <c r="J71" s="294"/>
      <c r="K71" s="294"/>
      <c r="L71" s="294"/>
      <c r="M71" s="294"/>
      <c r="N71" s="295"/>
      <c r="AB71" s="94">
        <f>I76/1440/60</f>
        <v>0</v>
      </c>
      <c r="AC71" s="175"/>
    </row>
    <row r="72" spans="1:32" ht="15" customHeight="1" x14ac:dyDescent="0.2">
      <c r="A72" s="296" t="s">
        <v>53</v>
      </c>
      <c r="B72" s="297"/>
      <c r="C72" s="298" t="s">
        <v>54</v>
      </c>
      <c r="D72" s="299"/>
      <c r="E72" s="299"/>
      <c r="F72" s="299"/>
      <c r="G72" s="299"/>
      <c r="H72" s="299"/>
      <c r="I72" s="299"/>
      <c r="J72" s="299"/>
      <c r="K72" s="299"/>
      <c r="L72" s="299"/>
      <c r="M72" s="299"/>
      <c r="N72" s="72"/>
      <c r="AC72" s="175"/>
    </row>
    <row r="73" spans="1:32" ht="15" customHeight="1" x14ac:dyDescent="0.2">
      <c r="A73" s="287" t="s">
        <v>55</v>
      </c>
      <c r="B73" s="288"/>
      <c r="C73" s="298" t="s">
        <v>54</v>
      </c>
      <c r="D73" s="299"/>
      <c r="E73" s="299"/>
      <c r="F73" s="299"/>
      <c r="G73" s="299"/>
      <c r="H73" s="299"/>
      <c r="I73" s="299"/>
      <c r="J73" s="299"/>
      <c r="K73" s="299"/>
      <c r="L73" s="299"/>
      <c r="M73" s="299"/>
      <c r="N73" s="73"/>
      <c r="AB73" s="94" t="s">
        <v>56</v>
      </c>
      <c r="AC73" s="175"/>
    </row>
    <row r="74" spans="1:32" ht="15" customHeight="1" x14ac:dyDescent="0.2">
      <c r="A74" s="66"/>
      <c r="I74" s="74"/>
      <c r="J74" s="74"/>
      <c r="K74" s="74"/>
      <c r="L74" s="74"/>
      <c r="M74" s="74"/>
      <c r="N74" s="75"/>
      <c r="AB74" s="94">
        <f>IF(C77="Select",6,IF(C77="Pre-difficulty Level 1 (Less Difficult)",0,IF(C77="Difficulty Level 1 (Less Difficult)",1,IF(C77="Difficulty Level 2 (Less Difficult)",2,IF(C77="Difficulty Level 3 (Less Difficult)",3,IF(C77="Difficulty Level 4 (Standard)",4,IF(C77="Difficulty Level 5+ (More Difficult)",5,"")))))))</f>
        <v>6</v>
      </c>
      <c r="AC74" s="175">
        <f>IF(AF74&lt;6,AF74,IF(AE74&lt;6,AE74,IF(AD74&lt;6,AD74,6)))</f>
        <v>6</v>
      </c>
      <c r="AD74" s="94">
        <f>IF(L77="",6,IF(L77="Pre",0,IF(L77=1,1,IF(L77=2,2,IF(L77=3,3,IF(L77=4,4,IF(L77="5+",5,"")))))))</f>
        <v>6</v>
      </c>
      <c r="AE74" s="94">
        <f>IF(M77="",6,IF(M77="Pre",0,IF(M77=1,1,IF(M77=2,2,IF(M77=3,3,IF(M77=4,4,IF(M77="5+",5,"")))))))</f>
        <v>6</v>
      </c>
      <c r="AF74" s="94">
        <f>IF(N77="",6,IF(N77="Pre",0,IF(N77=1,1,IF(N77=2,2,IF(N77=3,3,IF(N77=4,4,IF(N77="5+",5,"")))))))</f>
        <v>6</v>
      </c>
    </row>
    <row r="75" spans="1:32" ht="15" customHeight="1" x14ac:dyDescent="0.2">
      <c r="A75" s="300" t="s">
        <v>57</v>
      </c>
      <c r="B75" s="301"/>
      <c r="C75" s="301"/>
      <c r="D75" s="301"/>
      <c r="E75" s="301"/>
      <c r="F75" s="301"/>
      <c r="G75" s="301"/>
      <c r="H75" s="301"/>
      <c r="I75" s="301"/>
      <c r="J75" s="302" t="s">
        <v>11</v>
      </c>
      <c r="K75" s="302"/>
      <c r="L75" s="87" t="s">
        <v>27</v>
      </c>
      <c r="M75" s="87" t="s">
        <v>28</v>
      </c>
      <c r="N75" s="88" t="s">
        <v>29</v>
      </c>
      <c r="AB75" s="94" t="s">
        <v>58</v>
      </c>
      <c r="AC75" s="175"/>
    </row>
    <row r="76" spans="1:32" ht="15" customHeight="1" x14ac:dyDescent="0.2">
      <c r="A76" s="282" t="s">
        <v>59</v>
      </c>
      <c r="B76" s="283"/>
      <c r="C76" s="11"/>
      <c r="D76" s="11"/>
      <c r="E76" s="11"/>
      <c r="F76" s="12" t="s">
        <v>60</v>
      </c>
      <c r="G76" s="22"/>
      <c r="H76" s="13" t="s">
        <v>61</v>
      </c>
      <c r="I76" s="23"/>
      <c r="J76" s="76"/>
      <c r="K76" s="76"/>
      <c r="L76" s="183"/>
      <c r="M76" s="184"/>
      <c r="N76" s="186"/>
      <c r="AB76" s="94">
        <f>SUM(AB86+I80+I81)</f>
        <v>0</v>
      </c>
      <c r="AC76" s="175">
        <f>SUM(K79:K81)</f>
        <v>0</v>
      </c>
      <c r="AD76" s="94">
        <f>SUM(L79:L81)</f>
        <v>0</v>
      </c>
      <c r="AE76" s="94">
        <f>SUM(M79:M81)</f>
        <v>0</v>
      </c>
      <c r="AF76" s="94">
        <f>SUM(N79:N81)</f>
        <v>0</v>
      </c>
    </row>
    <row r="77" spans="1:32" ht="15" customHeight="1" x14ac:dyDescent="0.2">
      <c r="A77" s="206" t="s">
        <v>62</v>
      </c>
      <c r="B77" s="207"/>
      <c r="C77" s="208" t="s">
        <v>54</v>
      </c>
      <c r="D77" s="208"/>
      <c r="E77" s="208"/>
      <c r="F77" s="208"/>
      <c r="G77" s="208"/>
      <c r="H77" s="208"/>
      <c r="I77" s="208"/>
      <c r="J77" s="76"/>
      <c r="K77" s="171" t="str">
        <f>IF(AC74=6,"",IF(AB74=AC74,"",IF(AC74=5,"5+",IF(AC74=4,AC74,IF(AC74=3,AC74,IF(AC74=2,AC74,IF(AC74=1,AC74,IF(AC74=0,"Pre",""))))))))</f>
        <v/>
      </c>
      <c r="L77" s="90"/>
      <c r="M77" s="91"/>
      <c r="N77" s="93"/>
      <c r="AB77" s="94" t="s">
        <v>63</v>
      </c>
      <c r="AC77" s="175"/>
    </row>
    <row r="78" spans="1:32" ht="60" customHeight="1" x14ac:dyDescent="0.2">
      <c r="A78" s="209" t="s">
        <v>64</v>
      </c>
      <c r="B78" s="210"/>
      <c r="C78" s="211"/>
      <c r="D78" s="212"/>
      <c r="E78" s="212"/>
      <c r="F78" s="212"/>
      <c r="G78" s="212"/>
      <c r="H78" s="212"/>
      <c r="I78" s="213"/>
      <c r="J78" s="76"/>
      <c r="K78" s="76"/>
      <c r="L78" s="16"/>
      <c r="M78" s="16"/>
      <c r="N78" s="77"/>
      <c r="P78" s="2" t="s">
        <v>65</v>
      </c>
      <c r="AB78" s="94" t="str">
        <f>IF(I79="","",IF(I80="","",IF(I81="","",IF(AB76&gt;-1,AB76,""))))</f>
        <v/>
      </c>
      <c r="AC78" s="175" t="str">
        <f>IF(K79="","",IF(K80="","",IF(K81="","",IF(AC76&gt;-1,AC76,""))))</f>
        <v/>
      </c>
      <c r="AD78" s="94" t="str">
        <f>IF(L79="","",IF(L80="","",IF(L81="","",IF(AD76&gt;-1,AD76,""))))</f>
        <v/>
      </c>
      <c r="AE78" s="94" t="str">
        <f>IF(M79="","",IF(M80="","",IF(M81="","",IF(AE76&gt;-1,AE76,""))))</f>
        <v/>
      </c>
      <c r="AF78" s="94" t="str">
        <f>IF(N79="","",IF(N80="","",IF(N81="","",IF(AF76&gt;-1,AF76,""))))</f>
        <v/>
      </c>
    </row>
    <row r="79" spans="1:32" ht="85" customHeight="1" x14ac:dyDescent="0.2">
      <c r="A79" s="280" t="str">
        <f>IF(C77="Select",Pulldown!D5,IF(C77="Pre-difficulty Level 1 (Less Difficult)",Pulldown!D2,IF(C77="Difficulty Level 1 (Less Difficult)",Pulldown!D3,IF(C77="Difficulty Level 2 (Less Difficult)",Pulldown!D4,Pulldown!D5))))</f>
        <v xml:space="preserve">Grid 1: Technical control - Technique </v>
      </c>
      <c r="B79" s="281"/>
      <c r="C79" s="211"/>
      <c r="D79" s="212"/>
      <c r="E79" s="212"/>
      <c r="F79" s="212"/>
      <c r="G79" s="212"/>
      <c r="H79" s="213"/>
      <c r="I79" s="25"/>
      <c r="J79" s="28" t="s">
        <v>66</v>
      </c>
      <c r="K79" s="151" t="str">
        <f>IF(AND(AC74=6,I79=AB86),"",IF(AB74&lt;&gt;AC74,AC86,IF(I79=AC86,"",AC86)))</f>
        <v/>
      </c>
      <c r="L79" s="163"/>
      <c r="M79" s="164"/>
      <c r="N79" s="165"/>
      <c r="P79" s="257"/>
      <c r="Q79" s="258"/>
      <c r="R79" s="258"/>
      <c r="S79" s="259"/>
      <c r="AB79" s="94" t="s">
        <v>67</v>
      </c>
      <c r="AC79" s="175"/>
    </row>
    <row r="80" spans="1:32" ht="85" customHeight="1" x14ac:dyDescent="0.2">
      <c r="A80" s="266" t="s">
        <v>68</v>
      </c>
      <c r="B80" s="267"/>
      <c r="C80" s="211"/>
      <c r="D80" s="212"/>
      <c r="E80" s="212"/>
      <c r="F80" s="212"/>
      <c r="G80" s="212"/>
      <c r="H80" s="213"/>
      <c r="I80" s="25"/>
      <c r="J80" s="29" t="s">
        <v>66</v>
      </c>
      <c r="K80" s="151" t="str">
        <f>IF(AC74=6,"",IF(AB74=AC74,"",I80))</f>
        <v/>
      </c>
      <c r="L80" s="163"/>
      <c r="M80" s="164"/>
      <c r="N80" s="165"/>
      <c r="P80" s="260"/>
      <c r="Q80" s="261"/>
      <c r="R80" s="261"/>
      <c r="S80" s="262"/>
      <c r="AB80" s="94" t="str">
        <f>IF(AB78="","",IF(AB74=6,"",IF(AB78=0,0,IF(AB74&lt;4,VLOOKUP(AB78,'Levels Grid'!A:D,1,0),IF(AB74=4,VLOOKUP(AB78,'Levels Grid'!A:D,3,0),IF(AB74=5,VLOOKUP(AB78,'Levels Grid'!A:D,4,0),))))))</f>
        <v/>
      </c>
      <c r="AC80" s="175" t="str">
        <f>IF(AC78="","",IF(AC74=6,"",IF(AC78=0,0,IF(AC74&lt;4,VLOOKUP(AC78,'Levels Grid'!A:D,1,0),IF(AC74=4,VLOOKUP(AC78,'Levels Grid'!A:D,3,0),IF(AC74=5,VLOOKUP(AC78,'Levels Grid'!A:D,4,0),))))))</f>
        <v/>
      </c>
      <c r="AD80" s="94" t="str">
        <f>IF(AD78="","",IF(AD74=6,"",IF(AD78=0,0,IF(AD74&lt;4,VLOOKUP(AD78,'Levels Grid'!A:D,1,0),IF(AD74=4,VLOOKUP(AD78,'Levels Grid'!A:D,3,0),IF(AD74=5,VLOOKUP(AD78,'Levels Grid'!A:D,4,0),))))))</f>
        <v/>
      </c>
      <c r="AE80" s="94" t="str">
        <f>IF(AE78="","",IF(AE74=6,"",IF(AE78=0,0,IF(AE74&lt;4,VLOOKUP(AE78,'Levels Grid'!A:D,1,0),IF(AE74=4,VLOOKUP(AE78,'Levels Grid'!A:D,3,0),IF(AE74=5,VLOOKUP(AE78,'Levels Grid'!A:D,4,0),))))))</f>
        <v/>
      </c>
      <c r="AF80" s="94" t="str">
        <f>IF(AF78="","",IF(AF74=6,"",IF(AF78=0,0,IF(AF74&lt;4,VLOOKUP(AF78,'Levels Grid'!A:D,1,0),IF(AF74=4,VLOOKUP(AF78,'Levels Grid'!A:D,3,0),IF(AF74=5,VLOOKUP(AF78,'Levels Grid'!A:D,4,0),))))))</f>
        <v/>
      </c>
    </row>
    <row r="81" spans="1:32" ht="85" customHeight="1" x14ac:dyDescent="0.2">
      <c r="A81" s="266" t="s">
        <v>69</v>
      </c>
      <c r="B81" s="267"/>
      <c r="C81" s="268"/>
      <c r="D81" s="269"/>
      <c r="E81" s="269"/>
      <c r="F81" s="269"/>
      <c r="G81" s="269"/>
      <c r="H81" s="270"/>
      <c r="I81" s="24"/>
      <c r="J81" s="29" t="s">
        <v>66</v>
      </c>
      <c r="K81" s="151" t="str">
        <f>IF(AC74=6,"",IF(AB74=AC74,"",I81))</f>
        <v/>
      </c>
      <c r="L81" s="166"/>
      <c r="M81" s="167"/>
      <c r="N81" s="168"/>
      <c r="P81" s="260"/>
      <c r="Q81" s="261"/>
      <c r="R81" s="261"/>
      <c r="S81" s="262"/>
      <c r="AB81" s="94" t="s">
        <v>10</v>
      </c>
      <c r="AC81" s="175"/>
      <c r="AD81" s="179" t="str">
        <f>IF(AC80&lt;&gt;"",AC80,IF(AC61&lt;&gt;"",AB80,AC80))</f>
        <v/>
      </c>
      <c r="AE81" s="94" t="s">
        <v>71</v>
      </c>
    </row>
    <row r="82" spans="1:32" ht="15" customHeight="1" x14ac:dyDescent="0.2">
      <c r="A82" s="271" t="s">
        <v>72</v>
      </c>
      <c r="B82" s="272"/>
      <c r="C82" s="272"/>
      <c r="D82" s="272"/>
      <c r="E82" s="272"/>
      <c r="F82" s="272"/>
      <c r="G82" s="272"/>
      <c r="H82" s="272"/>
      <c r="I82" s="149" t="str">
        <f>AB78</f>
        <v/>
      </c>
      <c r="J82" s="29" t="s">
        <v>73</v>
      </c>
      <c r="K82" s="155" t="str">
        <f>AC78</f>
        <v/>
      </c>
      <c r="L82" s="156" t="str">
        <f>AD78</f>
        <v/>
      </c>
      <c r="M82" s="157" t="str">
        <f>AE78</f>
        <v/>
      </c>
      <c r="N82" s="169" t="str">
        <f>AF78</f>
        <v/>
      </c>
      <c r="P82" s="260"/>
      <c r="Q82" s="261"/>
      <c r="R82" s="261"/>
      <c r="S82" s="262"/>
      <c r="AB82" s="94" t="e">
        <f>AB61+AB80</f>
        <v>#VALUE!</v>
      </c>
      <c r="AC82" s="175" t="e">
        <f>AC61+AC80</f>
        <v>#VALUE!</v>
      </c>
      <c r="AD82" s="94" t="e">
        <f>AD61+AD80</f>
        <v>#VALUE!</v>
      </c>
      <c r="AE82" s="94" t="e">
        <f>AE61+AE80</f>
        <v>#VALUE!</v>
      </c>
      <c r="AF82" s="94" t="e">
        <f>AF61+AF80</f>
        <v>#VALUE!</v>
      </c>
    </row>
    <row r="83" spans="1:32" ht="30" customHeight="1" x14ac:dyDescent="0.2">
      <c r="A83" s="273" t="s">
        <v>74</v>
      </c>
      <c r="B83" s="274"/>
      <c r="C83" s="274"/>
      <c r="D83" s="274"/>
      <c r="E83" s="274"/>
      <c r="F83" s="274"/>
      <c r="G83" s="274"/>
      <c r="H83" s="274"/>
      <c r="I83" s="150" t="str">
        <f>AB80</f>
        <v/>
      </c>
      <c r="J83" s="29" t="s">
        <v>75</v>
      </c>
      <c r="K83" s="159" t="str">
        <f>AC80</f>
        <v/>
      </c>
      <c r="L83" s="160" t="str">
        <f>AD80</f>
        <v/>
      </c>
      <c r="M83" s="161" t="str">
        <f>AE80</f>
        <v/>
      </c>
      <c r="N83" s="170" t="str">
        <f>AF80</f>
        <v/>
      </c>
      <c r="P83" s="260"/>
      <c r="Q83" s="261"/>
      <c r="R83" s="261"/>
      <c r="S83" s="262"/>
      <c r="AB83" s="94" t="str">
        <f>IF(AB61="","",IF(AB80="","",AB82))</f>
        <v/>
      </c>
      <c r="AC83" s="179" t="str">
        <f>IF(AD62="","",AC84)</f>
        <v/>
      </c>
      <c r="AD83" s="94" t="str">
        <f>IF(AD61="","",IF(AD80="","",AD82))</f>
        <v/>
      </c>
      <c r="AE83" s="94" t="str">
        <f>IF(AE61="","",IF(AE80="","",AE82))</f>
        <v/>
      </c>
      <c r="AF83" s="94" t="str">
        <f>IF(AF61="","",IF(AF80="","",AF82))</f>
        <v/>
      </c>
    </row>
    <row r="84" spans="1:32" x14ac:dyDescent="0.2">
      <c r="A84" s="78" t="s">
        <v>77</v>
      </c>
      <c r="B84" s="55"/>
      <c r="C84" s="56"/>
      <c r="D84" s="56"/>
      <c r="E84" s="56"/>
      <c r="F84" s="56"/>
      <c r="G84" s="57" t="s">
        <v>78</v>
      </c>
      <c r="H84" s="17"/>
      <c r="I84" s="17"/>
      <c r="J84" s="17"/>
      <c r="K84" s="17"/>
      <c r="L84" s="17"/>
      <c r="M84" s="17"/>
      <c r="N84" s="79"/>
      <c r="P84" s="260"/>
      <c r="Q84" s="261"/>
      <c r="R84" s="261"/>
      <c r="S84" s="262"/>
      <c r="AC84" s="179" t="e">
        <f>AD62+AD81</f>
        <v>#VALUE!</v>
      </c>
      <c r="AD84" s="179" t="s">
        <v>83</v>
      </c>
    </row>
    <row r="85" spans="1:32" ht="165" customHeight="1" thickBot="1" x14ac:dyDescent="0.25">
      <c r="A85" s="275"/>
      <c r="B85" s="276"/>
      <c r="C85" s="276"/>
      <c r="D85" s="276"/>
      <c r="E85" s="276"/>
      <c r="F85" s="277"/>
      <c r="G85" s="278"/>
      <c r="H85" s="276"/>
      <c r="I85" s="276"/>
      <c r="J85" s="276"/>
      <c r="K85" s="276"/>
      <c r="L85" s="276"/>
      <c r="M85" s="276"/>
      <c r="N85" s="279"/>
      <c r="P85" s="263"/>
      <c r="Q85" s="264"/>
      <c r="R85" s="264"/>
      <c r="S85" s="265"/>
      <c r="AA85" s="175"/>
      <c r="AB85" s="175" t="s">
        <v>70</v>
      </c>
      <c r="AC85" s="175" t="s">
        <v>70</v>
      </c>
    </row>
    <row r="86" spans="1:32" x14ac:dyDescent="0.2">
      <c r="A86" s="17"/>
      <c r="B86" s="17"/>
      <c r="C86" s="17"/>
      <c r="D86" s="17"/>
      <c r="E86" s="17"/>
      <c r="F86" s="17"/>
      <c r="G86" s="17"/>
      <c r="H86" s="17"/>
      <c r="I86" s="17"/>
      <c r="J86" s="17"/>
      <c r="K86" s="17"/>
      <c r="L86" s="17"/>
      <c r="M86" s="17"/>
      <c r="N86" s="17"/>
      <c r="AA86" s="175"/>
      <c r="AB86" s="175">
        <f>IF(AB74=6,I79,IF(AB74&gt;2,I79,IF(AB74=2,AB87,IF(AB74=1,AB88,IF(AB74=0,AB89,"")))))</f>
        <v>0</v>
      </c>
      <c r="AC86" s="175">
        <f>IF(AC74=6,AB86,IF(AC74&gt;AB74,AB86,IF(AC74&gt;2,AB86,IF(AC74=2,AC87,IF(AC74=1,AC88,IF(AC74=0,AC89,""))))))</f>
        <v>0</v>
      </c>
    </row>
    <row r="87" spans="1:32" hidden="1" x14ac:dyDescent="0.2">
      <c r="A87" s="17"/>
      <c r="B87" s="17"/>
      <c r="C87" s="17"/>
      <c r="D87" s="17"/>
      <c r="E87" s="17"/>
      <c r="F87" s="17"/>
      <c r="G87" s="17"/>
      <c r="H87" s="17"/>
      <c r="I87" s="17"/>
      <c r="J87" s="17"/>
      <c r="K87" s="17"/>
      <c r="L87" s="17"/>
      <c r="M87" s="17"/>
      <c r="N87" s="17"/>
      <c r="AA87" s="175" t="s">
        <v>76</v>
      </c>
      <c r="AB87" s="175">
        <f>IF(AND(AB74=2,I79&gt;5),6,I79)</f>
        <v>0</v>
      </c>
      <c r="AC87" s="175">
        <f>IF(AND(AC74=2,I79&gt;5),6,I79)</f>
        <v>0</v>
      </c>
    </row>
    <row r="88" spans="1:32" hidden="1" x14ac:dyDescent="0.2">
      <c r="A88" s="17"/>
      <c r="B88" s="17"/>
      <c r="C88" s="17"/>
      <c r="D88" s="17"/>
      <c r="E88" s="17"/>
      <c r="F88" s="17"/>
      <c r="G88" s="17"/>
      <c r="H88" s="17"/>
      <c r="I88" s="17"/>
      <c r="J88" s="17"/>
      <c r="K88" s="17"/>
      <c r="L88" s="17"/>
      <c r="M88" s="17"/>
      <c r="N88" s="17"/>
      <c r="AA88" s="175" t="s">
        <v>79</v>
      </c>
      <c r="AB88" s="175">
        <f>IF(AND(AB74=1,I79&gt;3),4,I79)</f>
        <v>0</v>
      </c>
      <c r="AC88" s="175">
        <f>IF(AND(AC74=1,I79&gt;3),4,I79)</f>
        <v>0</v>
      </c>
    </row>
    <row r="89" spans="1:32" hidden="1" x14ac:dyDescent="0.2">
      <c r="A89" s="17"/>
      <c r="B89" s="17"/>
      <c r="C89" s="17"/>
      <c r="D89" s="17"/>
      <c r="E89" s="17"/>
      <c r="F89" s="17"/>
      <c r="G89" s="17"/>
      <c r="H89" s="17"/>
      <c r="I89" s="17"/>
      <c r="J89" s="17"/>
      <c r="K89" s="17"/>
      <c r="L89" s="17"/>
      <c r="M89" s="17"/>
      <c r="N89" s="17"/>
      <c r="AA89" s="175" t="s">
        <v>80</v>
      </c>
      <c r="AB89" s="175">
        <f>IF(AND(AB74=0,I79&gt;1),2,I79)</f>
        <v>0</v>
      </c>
      <c r="AC89" s="175">
        <f>IF(AND(AC74=0,I79&gt;1),2,I79)</f>
        <v>0</v>
      </c>
    </row>
    <row r="90" spans="1:32" hidden="1" x14ac:dyDescent="0.2">
      <c r="A90" s="17"/>
      <c r="B90" s="17"/>
      <c r="C90" s="17"/>
      <c r="D90" s="17"/>
      <c r="E90" s="17"/>
      <c r="F90" s="17"/>
      <c r="G90" s="17"/>
      <c r="H90" s="17"/>
      <c r="I90" s="17"/>
      <c r="J90" s="17"/>
      <c r="K90" s="17"/>
      <c r="L90" s="17"/>
      <c r="M90" s="17"/>
      <c r="N90" s="17"/>
    </row>
    <row r="91" spans="1:32" hidden="1" x14ac:dyDescent="0.2">
      <c r="A91" s="17"/>
      <c r="B91" s="17"/>
      <c r="C91" s="17"/>
      <c r="D91" s="17"/>
      <c r="E91" s="17"/>
      <c r="F91" s="17"/>
      <c r="G91" s="17"/>
      <c r="H91" s="17"/>
      <c r="I91" s="17"/>
      <c r="J91" s="17"/>
      <c r="K91" s="17"/>
      <c r="L91" s="17"/>
      <c r="M91" s="17"/>
      <c r="N91" s="17"/>
    </row>
    <row r="92" spans="1:32" hidden="1" x14ac:dyDescent="0.2">
      <c r="A92" s="17"/>
      <c r="B92" s="17"/>
      <c r="C92" s="17"/>
      <c r="D92" s="17"/>
      <c r="E92" s="17"/>
      <c r="F92" s="17"/>
      <c r="G92" s="17"/>
      <c r="H92" s="17"/>
      <c r="I92" s="17"/>
      <c r="J92" s="17"/>
      <c r="K92" s="17"/>
      <c r="L92" s="17"/>
      <c r="M92" s="17"/>
      <c r="N92" s="17"/>
    </row>
    <row r="93" spans="1:32" hidden="1" x14ac:dyDescent="0.2">
      <c r="A93" s="17"/>
      <c r="B93" s="17"/>
      <c r="C93" s="17"/>
      <c r="D93" s="17"/>
      <c r="E93" s="17"/>
      <c r="F93" s="17"/>
      <c r="G93" s="17"/>
      <c r="H93" s="17"/>
      <c r="I93" s="17"/>
      <c r="J93" s="17"/>
      <c r="K93" s="17"/>
      <c r="L93" s="17"/>
      <c r="M93" s="17"/>
      <c r="N93" s="17"/>
    </row>
    <row r="94" spans="1:32" hidden="1" x14ac:dyDescent="0.2">
      <c r="A94" s="17"/>
      <c r="B94" s="17"/>
      <c r="C94" s="17"/>
      <c r="D94" s="17"/>
      <c r="E94" s="17"/>
      <c r="F94" s="17"/>
      <c r="G94" s="17"/>
      <c r="H94" s="17"/>
      <c r="I94" s="17"/>
      <c r="J94" s="17"/>
      <c r="K94" s="17"/>
      <c r="L94" s="17"/>
      <c r="M94" s="17"/>
      <c r="N94" s="17"/>
    </row>
    <row r="95" spans="1:32" hidden="1" x14ac:dyDescent="0.2">
      <c r="A95" s="17"/>
      <c r="B95" s="17"/>
      <c r="C95" s="17"/>
      <c r="D95" s="17"/>
      <c r="E95" s="17"/>
      <c r="F95" s="17"/>
      <c r="G95" s="17"/>
      <c r="H95" s="17"/>
      <c r="I95" s="17"/>
      <c r="J95" s="17"/>
      <c r="K95" s="17"/>
      <c r="L95" s="17"/>
      <c r="M95" s="17"/>
      <c r="N95" s="17"/>
    </row>
    <row r="96" spans="1:32" hidden="1" x14ac:dyDescent="0.2">
      <c r="A96" s="17"/>
      <c r="B96" s="17"/>
      <c r="C96" s="17"/>
      <c r="D96" s="17"/>
      <c r="E96" s="17"/>
      <c r="F96" s="17"/>
      <c r="G96" s="17"/>
      <c r="H96" s="17"/>
      <c r="I96" s="17"/>
      <c r="J96" s="17"/>
      <c r="K96" s="17"/>
      <c r="L96" s="17"/>
      <c r="M96" s="17"/>
      <c r="N96" s="17"/>
    </row>
    <row r="97" spans="1:14" hidden="1" x14ac:dyDescent="0.2">
      <c r="A97" s="17"/>
      <c r="B97" s="17"/>
      <c r="C97" s="17"/>
      <c r="D97" s="17"/>
      <c r="E97" s="17"/>
      <c r="F97" s="17"/>
      <c r="G97" s="17"/>
      <c r="H97" s="17"/>
      <c r="I97" s="17"/>
      <c r="J97" s="17"/>
      <c r="K97" s="17"/>
      <c r="L97" s="17"/>
      <c r="M97" s="17"/>
      <c r="N97" s="17"/>
    </row>
    <row r="98" spans="1:14" hidden="1" x14ac:dyDescent="0.2">
      <c r="A98" s="17"/>
      <c r="B98" s="17"/>
      <c r="C98" s="17"/>
      <c r="D98" s="17"/>
      <c r="E98" s="17"/>
      <c r="F98" s="17"/>
      <c r="G98" s="17"/>
      <c r="H98" s="17"/>
      <c r="I98" s="17"/>
      <c r="J98" s="17"/>
      <c r="K98" s="17"/>
      <c r="L98" s="17"/>
      <c r="M98" s="17"/>
      <c r="N98" s="17"/>
    </row>
    <row r="99" spans="1:14" hidden="1" x14ac:dyDescent="0.2">
      <c r="A99" s="17"/>
      <c r="B99" s="17"/>
      <c r="C99" s="17"/>
      <c r="D99" s="17"/>
      <c r="E99" s="17"/>
      <c r="F99" s="17"/>
      <c r="G99" s="17"/>
      <c r="H99" s="17"/>
      <c r="I99" s="17"/>
      <c r="J99" s="17"/>
      <c r="K99" s="17"/>
      <c r="L99" s="17"/>
      <c r="M99" s="17"/>
      <c r="N99" s="17"/>
    </row>
    <row r="100" spans="1:14" hidden="1" x14ac:dyDescent="0.2">
      <c r="A100" s="17"/>
      <c r="B100" s="17"/>
      <c r="C100" s="17"/>
      <c r="D100" s="17"/>
      <c r="E100" s="17"/>
      <c r="F100" s="17"/>
      <c r="G100" s="17"/>
      <c r="H100" s="17"/>
      <c r="I100" s="17"/>
      <c r="J100" s="17"/>
      <c r="K100" s="17"/>
      <c r="L100" s="17"/>
      <c r="M100" s="17"/>
      <c r="N100" s="17"/>
    </row>
    <row r="101" spans="1:14" hidden="1" x14ac:dyDescent="0.2">
      <c r="A101" s="17"/>
      <c r="B101" s="17"/>
      <c r="C101" s="17"/>
      <c r="D101" s="17"/>
      <c r="E101" s="17"/>
      <c r="F101" s="17"/>
      <c r="G101" s="17"/>
      <c r="H101" s="17"/>
      <c r="I101" s="17"/>
      <c r="J101" s="17"/>
      <c r="K101" s="17"/>
      <c r="L101" s="17"/>
      <c r="M101" s="17"/>
      <c r="N101" s="17"/>
    </row>
    <row r="102" spans="1:14" hidden="1" x14ac:dyDescent="0.2">
      <c r="A102" s="17"/>
      <c r="B102" s="17"/>
      <c r="C102" s="17"/>
      <c r="D102" s="17"/>
      <c r="E102" s="17"/>
      <c r="F102" s="17"/>
      <c r="G102" s="17"/>
      <c r="H102" s="17"/>
      <c r="I102" s="17"/>
      <c r="J102" s="17"/>
      <c r="K102" s="17"/>
      <c r="L102" s="17"/>
      <c r="M102" s="17"/>
      <c r="N102" s="17"/>
    </row>
    <row r="103" spans="1:14" hidden="1" x14ac:dyDescent="0.2">
      <c r="A103" s="17"/>
      <c r="B103" s="17"/>
      <c r="C103" s="17"/>
      <c r="D103" s="17"/>
      <c r="E103" s="17"/>
      <c r="F103" s="17"/>
      <c r="G103" s="17"/>
      <c r="H103" s="17"/>
      <c r="I103" s="17"/>
      <c r="J103" s="17"/>
      <c r="K103" s="17"/>
      <c r="L103" s="17"/>
      <c r="M103" s="17"/>
      <c r="N103" s="17"/>
    </row>
    <row r="104" spans="1:14" hidden="1" x14ac:dyDescent="0.2">
      <c r="A104" s="17"/>
      <c r="B104" s="17"/>
      <c r="C104" s="17"/>
      <c r="D104" s="17"/>
      <c r="E104" s="17"/>
      <c r="F104" s="17"/>
      <c r="G104" s="17"/>
      <c r="H104" s="17"/>
      <c r="I104" s="17"/>
      <c r="J104" s="17"/>
      <c r="K104" s="17"/>
      <c r="L104" s="17"/>
      <c r="M104" s="17"/>
      <c r="N104" s="17"/>
    </row>
    <row r="105" spans="1:14" hidden="1" x14ac:dyDescent="0.2">
      <c r="A105" s="17"/>
      <c r="B105" s="17"/>
      <c r="C105" s="17"/>
      <c r="D105" s="17"/>
      <c r="E105" s="17"/>
      <c r="F105" s="17"/>
      <c r="G105" s="17"/>
      <c r="H105" s="17"/>
      <c r="I105" s="17"/>
      <c r="J105" s="17"/>
      <c r="K105" s="17"/>
      <c r="L105" s="17"/>
      <c r="M105" s="17"/>
      <c r="N105" s="17"/>
    </row>
    <row r="106" spans="1:14" hidden="1" x14ac:dyDescent="0.2">
      <c r="A106" s="17"/>
      <c r="B106" s="17"/>
      <c r="C106" s="17"/>
      <c r="D106" s="17"/>
      <c r="E106" s="17"/>
      <c r="F106" s="17"/>
      <c r="G106" s="17"/>
      <c r="H106" s="17"/>
      <c r="I106" s="17"/>
      <c r="J106" s="17"/>
      <c r="K106" s="17"/>
      <c r="L106" s="17"/>
      <c r="M106" s="17"/>
      <c r="N106" s="17"/>
    </row>
    <row r="107" spans="1:14" hidden="1" x14ac:dyDescent="0.2">
      <c r="A107" s="17"/>
      <c r="B107" s="17"/>
      <c r="C107" s="17"/>
      <c r="D107" s="17"/>
      <c r="E107" s="17"/>
      <c r="F107" s="17"/>
      <c r="G107" s="17"/>
      <c r="H107" s="17"/>
      <c r="I107" s="17"/>
      <c r="J107" s="17"/>
      <c r="K107" s="17"/>
      <c r="L107" s="17"/>
      <c r="M107" s="17"/>
      <c r="N107" s="17"/>
    </row>
    <row r="108" spans="1:14" hidden="1" x14ac:dyDescent="0.2">
      <c r="A108" s="17"/>
      <c r="B108" s="17"/>
      <c r="C108" s="17"/>
      <c r="D108" s="17"/>
      <c r="E108" s="17"/>
      <c r="F108" s="17"/>
      <c r="G108" s="17"/>
      <c r="H108" s="17"/>
      <c r="I108" s="17"/>
      <c r="J108" s="17"/>
      <c r="K108" s="17"/>
      <c r="L108" s="17"/>
      <c r="M108" s="17"/>
      <c r="N108" s="17"/>
    </row>
    <row r="109" spans="1:14" hidden="1" x14ac:dyDescent="0.2">
      <c r="A109" s="17"/>
      <c r="B109" s="17"/>
      <c r="C109" s="17"/>
      <c r="D109" s="17"/>
      <c r="E109" s="17"/>
      <c r="F109" s="17"/>
      <c r="G109" s="17"/>
      <c r="H109" s="17"/>
      <c r="I109" s="17"/>
      <c r="J109" s="17"/>
      <c r="K109" s="17"/>
      <c r="L109" s="17"/>
      <c r="M109" s="17"/>
      <c r="N109" s="17"/>
    </row>
    <row r="110" spans="1:14" hidden="1" x14ac:dyDescent="0.2">
      <c r="A110" s="17"/>
      <c r="B110" s="17"/>
      <c r="C110" s="17"/>
      <c r="D110" s="17"/>
      <c r="E110" s="17"/>
      <c r="F110" s="17"/>
      <c r="G110" s="17"/>
      <c r="H110" s="17"/>
      <c r="I110" s="17"/>
      <c r="J110" s="17"/>
      <c r="K110" s="17"/>
      <c r="L110" s="17"/>
      <c r="M110" s="17"/>
      <c r="N110" s="17"/>
    </row>
    <row r="111" spans="1:14" hidden="1" x14ac:dyDescent="0.2">
      <c r="A111" s="17"/>
      <c r="B111" s="17"/>
      <c r="C111" s="17"/>
      <c r="D111" s="17"/>
      <c r="E111" s="17"/>
      <c r="F111" s="17"/>
      <c r="G111" s="17"/>
      <c r="H111" s="17"/>
      <c r="I111" s="17"/>
      <c r="J111" s="17"/>
      <c r="K111" s="17"/>
      <c r="L111" s="17"/>
      <c r="M111" s="17"/>
      <c r="N111" s="17"/>
    </row>
    <row r="112" spans="1:14" hidden="1" x14ac:dyDescent="0.2">
      <c r="A112" s="17"/>
      <c r="B112" s="17"/>
      <c r="C112" s="17"/>
      <c r="D112" s="17"/>
      <c r="E112" s="17"/>
      <c r="F112" s="17"/>
      <c r="G112" s="17"/>
      <c r="H112" s="17"/>
      <c r="I112" s="17"/>
      <c r="J112" s="17"/>
      <c r="K112" s="17"/>
      <c r="L112" s="17"/>
      <c r="M112" s="17"/>
      <c r="N112" s="17"/>
    </row>
    <row r="113" spans="1:14" hidden="1" x14ac:dyDescent="0.2">
      <c r="A113" s="17"/>
      <c r="B113" s="17"/>
      <c r="C113" s="17"/>
      <c r="D113" s="17"/>
      <c r="E113" s="17"/>
      <c r="F113" s="17"/>
      <c r="G113" s="17"/>
      <c r="H113" s="17"/>
      <c r="I113" s="17"/>
      <c r="J113" s="17"/>
      <c r="K113" s="17"/>
      <c r="L113" s="17"/>
      <c r="M113" s="17"/>
      <c r="N113" s="17"/>
    </row>
    <row r="114" spans="1:14" hidden="1" x14ac:dyDescent="0.2">
      <c r="A114" s="17"/>
      <c r="B114" s="17"/>
      <c r="C114" s="17"/>
      <c r="D114" s="17"/>
      <c r="E114" s="17"/>
      <c r="F114" s="17"/>
      <c r="G114" s="17"/>
      <c r="H114" s="17"/>
      <c r="I114" s="17"/>
      <c r="J114" s="17"/>
      <c r="K114" s="17"/>
      <c r="L114" s="17"/>
      <c r="M114" s="17"/>
      <c r="N114" s="17"/>
    </row>
    <row r="115" spans="1:14" hidden="1" x14ac:dyDescent="0.2">
      <c r="A115" s="17"/>
      <c r="B115" s="17"/>
      <c r="C115" s="17"/>
      <c r="D115" s="17"/>
      <c r="E115" s="17"/>
      <c r="F115" s="17"/>
      <c r="G115" s="17"/>
      <c r="H115" s="17"/>
      <c r="I115" s="17"/>
      <c r="J115" s="17"/>
      <c r="K115" s="17"/>
      <c r="L115" s="17"/>
      <c r="M115" s="17"/>
      <c r="N115" s="17"/>
    </row>
    <row r="116" spans="1:14" hidden="1" x14ac:dyDescent="0.2">
      <c r="A116" s="17"/>
      <c r="B116" s="17"/>
      <c r="C116" s="17"/>
      <c r="D116" s="17"/>
      <c r="E116" s="17"/>
      <c r="F116" s="17"/>
      <c r="G116" s="17"/>
      <c r="H116" s="17"/>
      <c r="I116" s="17"/>
      <c r="J116" s="17"/>
      <c r="K116" s="17"/>
      <c r="L116" s="17"/>
      <c r="M116" s="17"/>
      <c r="N116" s="17"/>
    </row>
    <row r="117" spans="1:14" hidden="1" x14ac:dyDescent="0.2">
      <c r="A117" s="17"/>
      <c r="B117" s="17"/>
      <c r="C117" s="17"/>
      <c r="D117" s="17"/>
      <c r="E117" s="17"/>
      <c r="F117" s="17"/>
      <c r="G117" s="17"/>
      <c r="H117" s="17"/>
      <c r="I117" s="17"/>
      <c r="J117" s="17"/>
      <c r="K117" s="17"/>
      <c r="L117" s="17"/>
      <c r="M117" s="17"/>
      <c r="N117" s="17"/>
    </row>
    <row r="118" spans="1:14" hidden="1" x14ac:dyDescent="0.2">
      <c r="A118" s="17"/>
      <c r="B118" s="17"/>
      <c r="C118" s="17"/>
      <c r="D118" s="17"/>
      <c r="E118" s="17"/>
      <c r="F118" s="17"/>
      <c r="G118" s="17"/>
      <c r="H118" s="17"/>
      <c r="I118" s="17"/>
      <c r="J118" s="17"/>
      <c r="K118" s="17"/>
      <c r="L118" s="17"/>
      <c r="M118" s="17"/>
      <c r="N118" s="17"/>
    </row>
    <row r="119" spans="1:14" hidden="1" x14ac:dyDescent="0.2">
      <c r="A119" s="17"/>
      <c r="B119" s="17"/>
      <c r="C119" s="17"/>
      <c r="D119" s="17"/>
      <c r="E119" s="17"/>
      <c r="F119" s="17"/>
      <c r="G119" s="17"/>
      <c r="H119" s="17"/>
      <c r="I119" s="17"/>
      <c r="J119" s="17"/>
      <c r="K119" s="17"/>
      <c r="L119" s="17"/>
      <c r="M119" s="17"/>
      <c r="N119" s="17"/>
    </row>
    <row r="120" spans="1:14" hidden="1" x14ac:dyDescent="0.2">
      <c r="A120" s="17"/>
      <c r="B120" s="17"/>
      <c r="C120" s="17"/>
      <c r="D120" s="17"/>
      <c r="E120" s="17"/>
      <c r="F120" s="17"/>
      <c r="G120" s="17"/>
      <c r="H120" s="17"/>
      <c r="I120" s="17"/>
      <c r="J120" s="17"/>
      <c r="K120" s="17"/>
      <c r="L120" s="17"/>
      <c r="M120" s="17"/>
      <c r="N120" s="17"/>
    </row>
    <row r="121" spans="1:14" hidden="1" x14ac:dyDescent="0.2">
      <c r="A121" s="17"/>
      <c r="B121" s="17"/>
      <c r="C121" s="17"/>
      <c r="D121" s="17"/>
      <c r="E121" s="17"/>
      <c r="F121" s="17"/>
      <c r="G121" s="17"/>
      <c r="H121" s="17"/>
      <c r="I121" s="17"/>
      <c r="J121" s="17"/>
      <c r="K121" s="17"/>
      <c r="L121" s="17"/>
      <c r="M121" s="17"/>
      <c r="N121" s="17"/>
    </row>
  </sheetData>
  <sheetProtection algorithmName="SHA-512" hashValue="dNByTSGzOYFiNUOCHEzUGQCfRFlxJhGBNGM87WKxNzgl0fg8SugPKyTw7QtAZ4GNoP1887mJ/pwbEFqohFrcvA==" saltValue="eilTeniqOf+EIGY64+rIkA==" spinCount="100000" sheet="1" objects="1" scenarios="1"/>
  <mergeCells count="98">
    <mergeCell ref="A77:B77"/>
    <mergeCell ref="C77:I77"/>
    <mergeCell ref="A78:B78"/>
    <mergeCell ref="C78:I78"/>
    <mergeCell ref="P79:S85"/>
    <mergeCell ref="A80:B80"/>
    <mergeCell ref="C80:H80"/>
    <mergeCell ref="A81:B81"/>
    <mergeCell ref="C81:H81"/>
    <mergeCell ref="A82:H82"/>
    <mergeCell ref="A83:H83"/>
    <mergeCell ref="A85:F85"/>
    <mergeCell ref="G85:N85"/>
    <mergeCell ref="A79:B79"/>
    <mergeCell ref="C79:H79"/>
    <mergeCell ref="A73:B73"/>
    <mergeCell ref="C73:M73"/>
    <mergeCell ref="A75:I75"/>
    <mergeCell ref="J75:K75"/>
    <mergeCell ref="A76:B76"/>
    <mergeCell ref="A70:B70"/>
    <mergeCell ref="C70:N70"/>
    <mergeCell ref="A72:B72"/>
    <mergeCell ref="C72:M72"/>
    <mergeCell ref="A71:B71"/>
    <mergeCell ref="C71:E71"/>
    <mergeCell ref="G71:N71"/>
    <mergeCell ref="P60:S66"/>
    <mergeCell ref="A61:B61"/>
    <mergeCell ref="C61:H61"/>
    <mergeCell ref="A62:B62"/>
    <mergeCell ref="C62:H62"/>
    <mergeCell ref="A63:H63"/>
    <mergeCell ref="A64:H64"/>
    <mergeCell ref="A66:F66"/>
    <mergeCell ref="G66:N66"/>
    <mergeCell ref="A60:B60"/>
    <mergeCell ref="C60:H60"/>
    <mergeCell ref="A68:N68"/>
    <mergeCell ref="A69:B69"/>
    <mergeCell ref="A57:B57"/>
    <mergeCell ref="A58:B58"/>
    <mergeCell ref="C58:I58"/>
    <mergeCell ref="A59:B59"/>
    <mergeCell ref="C59:I59"/>
    <mergeCell ref="C69:N69"/>
    <mergeCell ref="A53:B53"/>
    <mergeCell ref="C53:M53"/>
    <mergeCell ref="A54:B54"/>
    <mergeCell ref="C54:M54"/>
    <mergeCell ref="A56:I56"/>
    <mergeCell ref="J56:K56"/>
    <mergeCell ref="A52:B52"/>
    <mergeCell ref="C52:N52"/>
    <mergeCell ref="A42:N42"/>
    <mergeCell ref="A43:N45"/>
    <mergeCell ref="A46:B47"/>
    <mergeCell ref="C46:I47"/>
    <mergeCell ref="J46:K47"/>
    <mergeCell ref="L46:N47"/>
    <mergeCell ref="A49:N49"/>
    <mergeCell ref="A50:B50"/>
    <mergeCell ref="C50:N50"/>
    <mergeCell ref="A51:B51"/>
    <mergeCell ref="C51:N51"/>
    <mergeCell ref="A35:N35"/>
    <mergeCell ref="A36:N39"/>
    <mergeCell ref="A40:B41"/>
    <mergeCell ref="C40:I41"/>
    <mergeCell ref="J40:K41"/>
    <mergeCell ref="L40:N41"/>
    <mergeCell ref="A34:N34"/>
    <mergeCell ref="A12:N13"/>
    <mergeCell ref="A14:N14"/>
    <mergeCell ref="A16:C16"/>
    <mergeCell ref="D16:E16"/>
    <mergeCell ref="A17:C17"/>
    <mergeCell ref="A18:C18"/>
    <mergeCell ref="A19:C19"/>
    <mergeCell ref="D21:E21"/>
    <mergeCell ref="A22:C22"/>
    <mergeCell ref="D22:E22"/>
    <mergeCell ref="A25:N32"/>
    <mergeCell ref="A9:C9"/>
    <mergeCell ref="D9:H9"/>
    <mergeCell ref="I9:L9"/>
    <mergeCell ref="M9:N9"/>
    <mergeCell ref="A10:C10"/>
    <mergeCell ref="D10:H10"/>
    <mergeCell ref="I10:L10"/>
    <mergeCell ref="M10:N10"/>
    <mergeCell ref="A5:N6"/>
    <mergeCell ref="A7:L7"/>
    <mergeCell ref="M7:N7"/>
    <mergeCell ref="A8:C8"/>
    <mergeCell ref="D8:H8"/>
    <mergeCell ref="I8:L8"/>
    <mergeCell ref="M8:N8"/>
  </mergeCells>
  <dataValidations count="7">
    <dataValidation allowBlank="1" showInputMessage="1" showErrorMessage="1" prompt="To start a new line press ALT + RETURN." sqref="C59:I59 C60:H62 C78:I78 C79:H81" xr:uid="{AC71D55A-0C2A-D942-80FC-4CCFBCD4F250}"/>
    <dataValidation allowBlank="1" showInputMessage="1" showErrorMessage="1" prompt="To start new a line press ALT + RETURN." sqref="A25:N32" xr:uid="{5B624495-CC8A-0946-A6DE-78AB6B6DB9B6}"/>
    <dataValidation allowBlank="1" showInputMessage="1" showErrorMessage="1" prompt="This cell cannot be edited._x000a__x000a_Annotate comments, performance length, difficulty levels and marks on Solo and Ensemble pages (2 &amp; 3) below." sqref="D17:E19 D22:E22" xr:uid="{11BD6F40-6C39-9749-BC85-AE51003C6470}"/>
    <dataValidation allowBlank="1" showInputMessage="1" showErrorMessage="1" prompt="This cell cannot be edited. Input difficulty level and assessment grid marks in cells above." sqref="I82:I83 I63:I64" xr:uid="{256D801D-8A7A-C04A-8883-281BF4FE06B8}"/>
    <dataValidation allowBlank="1" showInputMessage="1" showErrorMessage="1" prompt="This cell cannot be edited. Edit centre and candidate details on the Overview sheet." sqref="D8:H10 M8:N10" xr:uid="{BC64ED85-92D9-6849-A9F5-9431FAD6B3D9}"/>
    <dataValidation type="whole" allowBlank="1" showInputMessage="1" showErrorMessage="1" error="Award a mark 0 to 8." sqref="L79:N81 L60:N62 I60:I62 I79:I81" xr:uid="{203F9869-12A2-994E-9884-170DB82C6E0E}">
      <formula1>0</formula1>
      <formula2>8</formula2>
    </dataValidation>
    <dataValidation type="whole" allowBlank="1" showInputMessage="1" showErrorMessage="1" sqref="G57 I57 G76 I76" xr:uid="{E1DACA17-6041-9D44-86A0-143406419B3A}">
      <formula1>0</formula1>
      <formula2>59</formula2>
    </dataValidation>
  </dataValidations>
  <pageMargins left="0.39370078740157483" right="0.39370078740157483" top="0.59055118110236227" bottom="0.59055118110236227" header="0.31496062992125984" footer="0.31496062992125984"/>
  <pageSetup paperSize="9" fitToWidth="0" fitToHeight="0" orientation="portrait" r:id="rId1"/>
  <headerFooter>
    <oddHeader xml:space="preserve">&amp;C&amp;"System Font,Regular"&amp;10&amp;K000000 </oddHeader>
    <oddFooter xml:space="preserve">&amp;C </oddFooter>
  </headerFooter>
  <rowBreaks count="2" manualBreakCount="2">
    <brk id="48" max="16383" man="1"/>
    <brk id="67"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69F1A42-EA0D-E54C-87D5-1F4B1FDFF952}">
          <x14:formula1>
            <xm:f>Pulldown!$B$2:$B$7</xm:f>
          </x14:formula1>
          <xm:sqref>C54:M54 C73:M73</xm:sqref>
        </x14:dataValidation>
        <x14:dataValidation type="list" allowBlank="1" showInputMessage="1" showErrorMessage="1" xr:uid="{CE52A207-5FB9-D64D-8E82-52B13FF0A0CE}">
          <x14:formula1>
            <xm:f>Pulldown!$A$2:$A$8</xm:f>
          </x14:formula1>
          <xm:sqref>C53:M53 C72:M72</xm:sqref>
        </x14:dataValidation>
        <x14:dataValidation type="list" allowBlank="1" showInputMessage="1" showErrorMessage="1" xr:uid="{82A5BB91-61A5-AF44-87C4-FB2C4D37E905}">
          <x14:formula1>
            <xm:f>Pulldown!$C$2:$C$8</xm:f>
          </x14:formula1>
          <xm:sqref>C77:I77 C58:I58</xm:sqref>
        </x14:dataValidation>
        <x14:dataValidation type="list" allowBlank="1" showInputMessage="1" showErrorMessage="1" xr:uid="{2848B185-43A8-EC45-8EC9-FC2F5EABCF85}">
          <x14:formula1>
            <xm:f>Pulldown!$E$2:$E$8</xm:f>
          </x14:formula1>
          <xm:sqref>L58:N58 L77:N77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02A2B2-B271-584C-A61A-951AA5AB1A18}">
  <sheetPr codeName="Sheet5"/>
  <dimension ref="A1:AF121"/>
  <sheetViews>
    <sheetView showGridLines="0" showRowColHeaders="0" showRuler="0" showWhiteSpace="0" view="pageLayout" zoomScaleNormal="100" workbookViewId="0"/>
  </sheetViews>
  <sheetFormatPr baseColWidth="10" defaultColWidth="0" defaultRowHeight="15" zeroHeight="1" x14ac:dyDescent="0.2"/>
  <cols>
    <col min="1" max="3" width="6.83203125" style="2" customWidth="1"/>
    <col min="4" max="6" width="8" style="2" customWidth="1"/>
    <col min="7" max="8" width="6.5" style="2" customWidth="1"/>
    <col min="9" max="9" width="5" style="2" customWidth="1"/>
    <col min="10" max="10" width="2.83203125" style="2" customWidth="1"/>
    <col min="11" max="11" width="5" style="2" customWidth="1"/>
    <col min="12" max="14" width="5.5" style="2" bestFit="1" customWidth="1"/>
    <col min="15" max="16" width="8.83203125" style="2" customWidth="1"/>
    <col min="17" max="18" width="8.5" style="2" customWidth="1"/>
    <col min="19" max="19" width="8" style="2" customWidth="1"/>
    <col min="20" max="20" width="9.83203125" style="2" customWidth="1"/>
    <col min="21" max="24" width="8.5" style="2" customWidth="1"/>
    <col min="25" max="26" width="8.83203125" style="2" hidden="1" customWidth="1"/>
    <col min="27" max="32" width="8.83203125" style="94" hidden="1" customWidth="1"/>
    <col min="33" max="16384" width="8.83203125" style="2" hidden="1"/>
  </cols>
  <sheetData>
    <row r="1" spans="1:31" ht="19" customHeight="1" x14ac:dyDescent="0.2">
      <c r="A1" s="182"/>
      <c r="B1" s="1"/>
      <c r="C1" s="1"/>
      <c r="D1" s="1"/>
      <c r="E1" s="1"/>
      <c r="F1" s="1"/>
      <c r="G1" s="1"/>
      <c r="H1" s="1"/>
      <c r="I1" s="1"/>
      <c r="J1" s="1"/>
      <c r="K1" s="1"/>
      <c r="L1" s="1"/>
      <c r="M1" s="1"/>
      <c r="N1" s="177">
        <v>1</v>
      </c>
    </row>
    <row r="2" spans="1:31" ht="15" customHeight="1" x14ac:dyDescent="0.2">
      <c r="A2" s="1"/>
      <c r="B2" s="1"/>
      <c r="C2" s="1"/>
      <c r="D2" s="1"/>
      <c r="E2" s="1"/>
      <c r="F2" s="1"/>
      <c r="G2" s="1"/>
      <c r="H2" s="1"/>
      <c r="I2" s="1"/>
      <c r="J2" s="1"/>
      <c r="K2" s="1"/>
      <c r="L2" s="1"/>
      <c r="M2" s="1"/>
      <c r="N2" s="1"/>
      <c r="AB2" s="174"/>
      <c r="AC2" s="174"/>
      <c r="AD2" s="174"/>
      <c r="AE2" s="174"/>
    </row>
    <row r="3" spans="1:31" ht="15" customHeight="1" x14ac:dyDescent="0.2">
      <c r="A3" s="4"/>
      <c r="B3" s="4"/>
      <c r="C3" s="4"/>
      <c r="D3" s="4"/>
      <c r="E3" s="4"/>
      <c r="F3" s="4"/>
      <c r="G3" s="4"/>
      <c r="H3" s="4"/>
      <c r="I3" s="4"/>
      <c r="J3" s="4"/>
      <c r="K3" s="4"/>
      <c r="L3" s="4"/>
      <c r="M3" s="5"/>
      <c r="N3" s="5"/>
      <c r="AB3" s="174"/>
      <c r="AC3" s="174"/>
      <c r="AD3" s="174"/>
      <c r="AE3" s="174"/>
    </row>
    <row r="4" spans="1:31" ht="15" customHeight="1" thickBot="1" x14ac:dyDescent="0.25">
      <c r="AB4" s="174"/>
      <c r="AC4" s="174"/>
      <c r="AD4" s="174"/>
      <c r="AE4" s="174"/>
    </row>
    <row r="5" spans="1:31" ht="15" customHeight="1" x14ac:dyDescent="0.2">
      <c r="A5" s="390" t="s">
        <v>20</v>
      </c>
      <c r="B5" s="391"/>
      <c r="C5" s="391"/>
      <c r="D5" s="391"/>
      <c r="E5" s="391"/>
      <c r="F5" s="391"/>
      <c r="G5" s="391"/>
      <c r="H5" s="391"/>
      <c r="I5" s="391"/>
      <c r="J5" s="391"/>
      <c r="K5" s="391"/>
      <c r="L5" s="391"/>
      <c r="M5" s="391"/>
      <c r="N5" s="392"/>
      <c r="AB5" s="174"/>
      <c r="AC5" s="174"/>
      <c r="AD5" s="174"/>
      <c r="AE5" s="174"/>
    </row>
    <row r="6" spans="1:31" ht="15" customHeight="1" x14ac:dyDescent="0.2">
      <c r="A6" s="393"/>
      <c r="B6" s="394"/>
      <c r="C6" s="394"/>
      <c r="D6" s="394"/>
      <c r="E6" s="394"/>
      <c r="F6" s="394"/>
      <c r="G6" s="394"/>
      <c r="H6" s="394"/>
      <c r="I6" s="394"/>
      <c r="J6" s="394"/>
      <c r="K6" s="394"/>
      <c r="L6" s="394"/>
      <c r="M6" s="394"/>
      <c r="N6" s="395"/>
      <c r="AB6" s="174"/>
      <c r="AC6" s="174"/>
      <c r="AD6" s="174"/>
    </row>
    <row r="7" spans="1:31" ht="15" customHeight="1" x14ac:dyDescent="0.2">
      <c r="A7" s="396" t="s">
        <v>21</v>
      </c>
      <c r="B7" s="397"/>
      <c r="C7" s="397"/>
      <c r="D7" s="397"/>
      <c r="E7" s="397"/>
      <c r="F7" s="397"/>
      <c r="G7" s="397"/>
      <c r="H7" s="397"/>
      <c r="I7" s="397"/>
      <c r="J7" s="397"/>
      <c r="K7" s="397"/>
      <c r="L7" s="397"/>
      <c r="M7" s="398" t="s">
        <v>22</v>
      </c>
      <c r="N7" s="399"/>
      <c r="AB7" s="174"/>
      <c r="AC7" s="174"/>
      <c r="AD7" s="174"/>
    </row>
    <row r="8" spans="1:31" ht="15" customHeight="1" x14ac:dyDescent="0.2">
      <c r="A8" s="344" t="s">
        <v>3</v>
      </c>
      <c r="B8" s="345"/>
      <c r="C8" s="345"/>
      <c r="D8" s="371" t="str">
        <f>IF(Overview!C6="","",MID(Overview!C6,1,35))</f>
        <v/>
      </c>
      <c r="E8" s="372"/>
      <c r="F8" s="372"/>
      <c r="G8" s="372"/>
      <c r="H8" s="373"/>
      <c r="I8" s="222" t="s">
        <v>5</v>
      </c>
      <c r="J8" s="223"/>
      <c r="K8" s="223"/>
      <c r="L8" s="224"/>
      <c r="M8" s="400" t="str">
        <f>IF(Overview!C7="","",Overview!C7)</f>
        <v/>
      </c>
      <c r="N8" s="401"/>
      <c r="AB8" s="174"/>
      <c r="AD8" s="174"/>
    </row>
    <row r="9" spans="1:31" ht="15" customHeight="1" x14ac:dyDescent="0.2">
      <c r="A9" s="344" t="s">
        <v>6</v>
      </c>
      <c r="B9" s="345"/>
      <c r="C9" s="345"/>
      <c r="D9" s="371" t="str">
        <f>IF(VLOOKUP(N1,Overview!A11:B40,2,0)="","",MID(VLOOKUP(N1,Overview!A11:B40,2,0),1,35))</f>
        <v/>
      </c>
      <c r="E9" s="372"/>
      <c r="F9" s="372"/>
      <c r="G9" s="372"/>
      <c r="H9" s="373"/>
      <c r="I9" s="222" t="s">
        <v>7</v>
      </c>
      <c r="J9" s="223"/>
      <c r="K9" s="223"/>
      <c r="L9" s="224"/>
      <c r="M9" s="214" t="str">
        <f>IF(VLOOKUP(N1,Overview!A11:C40,3,0)="","",(VLOOKUP(N1,Overview!A11:C40,3,0)))</f>
        <v/>
      </c>
      <c r="N9" s="215"/>
    </row>
    <row r="10" spans="1:31" ht="15" customHeight="1" x14ac:dyDescent="0.2">
      <c r="A10" s="344" t="s">
        <v>8</v>
      </c>
      <c r="B10" s="345"/>
      <c r="C10" s="345"/>
      <c r="D10" s="371" t="str">
        <f>IF(VLOOKUP(N1,Overview!A11:D40,4,0)="","",MID(VLOOKUP(N1,Overview!A11:D40,4,0),1,35))</f>
        <v/>
      </c>
      <c r="E10" s="372"/>
      <c r="F10" s="372"/>
      <c r="G10" s="372"/>
      <c r="H10" s="373"/>
      <c r="I10" s="222" t="s">
        <v>4</v>
      </c>
      <c r="J10" s="223"/>
      <c r="K10" s="223"/>
      <c r="L10" s="224"/>
      <c r="M10" s="214" t="str">
        <f>IF(Overview!I6="","",Overview!I6)</f>
        <v/>
      </c>
      <c r="N10" s="215"/>
    </row>
    <row r="11" spans="1:31" ht="15" customHeight="1" x14ac:dyDescent="0.2">
      <c r="A11" s="60"/>
      <c r="B11" s="6"/>
      <c r="C11" s="6"/>
      <c r="D11" s="6"/>
      <c r="E11" s="6"/>
      <c r="F11" s="6"/>
      <c r="G11" s="7"/>
      <c r="H11" s="7"/>
      <c r="I11" s="7"/>
      <c r="J11" s="8"/>
      <c r="K11" s="8"/>
      <c r="L11" s="8"/>
      <c r="M11" s="8"/>
      <c r="N11" s="61"/>
    </row>
    <row r="12" spans="1:31" ht="15" customHeight="1" x14ac:dyDescent="0.2">
      <c r="A12" s="351" t="s">
        <v>23</v>
      </c>
      <c r="B12" s="352"/>
      <c r="C12" s="352"/>
      <c r="D12" s="352"/>
      <c r="E12" s="352"/>
      <c r="F12" s="352"/>
      <c r="G12" s="352"/>
      <c r="H12" s="352"/>
      <c r="I12" s="352"/>
      <c r="J12" s="352"/>
      <c r="K12" s="352"/>
      <c r="L12" s="352"/>
      <c r="M12" s="352"/>
      <c r="N12" s="353"/>
    </row>
    <row r="13" spans="1:31" ht="15" customHeight="1" x14ac:dyDescent="0.2">
      <c r="A13" s="354"/>
      <c r="B13" s="355"/>
      <c r="C13" s="355"/>
      <c r="D13" s="355"/>
      <c r="E13" s="355"/>
      <c r="F13" s="355"/>
      <c r="G13" s="355"/>
      <c r="H13" s="355"/>
      <c r="I13" s="355"/>
      <c r="J13" s="355"/>
      <c r="K13" s="355"/>
      <c r="L13" s="355"/>
      <c r="M13" s="355"/>
      <c r="N13" s="356"/>
    </row>
    <row r="14" spans="1:31" ht="15" customHeight="1" x14ac:dyDescent="0.2">
      <c r="A14" s="357" t="s">
        <v>24</v>
      </c>
      <c r="B14" s="358"/>
      <c r="C14" s="358"/>
      <c r="D14" s="358"/>
      <c r="E14" s="358"/>
      <c r="F14" s="358"/>
      <c r="G14" s="358"/>
      <c r="H14" s="358"/>
      <c r="I14" s="358"/>
      <c r="J14" s="358"/>
      <c r="K14" s="358"/>
      <c r="L14" s="358"/>
      <c r="M14" s="358"/>
      <c r="N14" s="359"/>
    </row>
    <row r="15" spans="1:31" ht="15" customHeight="1" x14ac:dyDescent="0.2">
      <c r="A15" s="62"/>
      <c r="B15" s="41"/>
      <c r="C15" s="41"/>
      <c r="D15" s="41"/>
      <c r="E15" s="41"/>
      <c r="F15" s="41"/>
      <c r="G15" s="41"/>
      <c r="H15" s="41"/>
      <c r="I15" s="41"/>
      <c r="J15" s="41"/>
      <c r="K15" s="41"/>
      <c r="L15" s="41"/>
      <c r="M15" s="41"/>
      <c r="N15" s="63"/>
    </row>
    <row r="16" spans="1:31" ht="15" customHeight="1" x14ac:dyDescent="0.2">
      <c r="A16" s="360" t="s">
        <v>25</v>
      </c>
      <c r="B16" s="361"/>
      <c r="C16" s="361"/>
      <c r="D16" s="362" t="s">
        <v>26</v>
      </c>
      <c r="E16" s="362"/>
      <c r="F16" s="81" t="s">
        <v>27</v>
      </c>
      <c r="G16" s="82" t="s">
        <v>28</v>
      </c>
      <c r="H16" s="36" t="s">
        <v>29</v>
      </c>
      <c r="N16" s="64"/>
      <c r="AB16" s="94" t="s">
        <v>30</v>
      </c>
      <c r="AC16" s="175"/>
      <c r="AD16" s="94" t="s">
        <v>31</v>
      </c>
    </row>
    <row r="17" spans="1:32" ht="15" customHeight="1" x14ac:dyDescent="0.25">
      <c r="A17" s="363" t="s">
        <v>32</v>
      </c>
      <c r="B17" s="364"/>
      <c r="C17" s="365"/>
      <c r="D17" s="131" t="str">
        <f>AB61</f>
        <v/>
      </c>
      <c r="E17" s="132" t="str">
        <f>AD62</f>
        <v/>
      </c>
      <c r="F17" s="133" t="str">
        <f>AD61</f>
        <v/>
      </c>
      <c r="G17" s="134" t="str">
        <f>AE61</f>
        <v/>
      </c>
      <c r="H17" s="135" t="str">
        <f>AF61</f>
        <v/>
      </c>
      <c r="N17" s="64"/>
      <c r="AB17" s="94" t="s">
        <v>33</v>
      </c>
      <c r="AC17" s="175"/>
    </row>
    <row r="18" spans="1:32" ht="15" customHeight="1" x14ac:dyDescent="0.25">
      <c r="A18" s="363" t="s">
        <v>34</v>
      </c>
      <c r="B18" s="364"/>
      <c r="C18" s="365"/>
      <c r="D18" s="136" t="str">
        <f>AB80</f>
        <v/>
      </c>
      <c r="E18" s="137" t="str">
        <f>AD81</f>
        <v/>
      </c>
      <c r="F18" s="138" t="str">
        <f>AD80</f>
        <v/>
      </c>
      <c r="G18" s="139" t="str">
        <f>AE80</f>
        <v/>
      </c>
      <c r="H18" s="140" t="str">
        <f>AF80</f>
        <v/>
      </c>
      <c r="I18" s="3"/>
      <c r="J18" s="42"/>
      <c r="K18" s="42"/>
      <c r="L18" s="42"/>
      <c r="M18" s="42"/>
      <c r="N18" s="65"/>
      <c r="AB18" s="94">
        <f>AB50+AB52</f>
        <v>0</v>
      </c>
      <c r="AC18" s="175"/>
      <c r="AD18" s="94">
        <f>AD50</f>
        <v>0</v>
      </c>
      <c r="AE18" s="94">
        <f>AE50</f>
        <v>0</v>
      </c>
      <c r="AF18" s="94">
        <f>AF50</f>
        <v>0</v>
      </c>
    </row>
    <row r="19" spans="1:32" ht="30" customHeight="1" x14ac:dyDescent="0.2">
      <c r="A19" s="366" t="s">
        <v>35</v>
      </c>
      <c r="B19" s="367"/>
      <c r="C19" s="368"/>
      <c r="D19" s="141" t="str">
        <f>AB83</f>
        <v/>
      </c>
      <c r="E19" s="142" t="str">
        <f>AC83</f>
        <v/>
      </c>
      <c r="F19" s="143" t="str">
        <f>AD83</f>
        <v/>
      </c>
      <c r="G19" s="144" t="str">
        <f>AE83</f>
        <v/>
      </c>
      <c r="H19" s="145" t="str">
        <f>AF83</f>
        <v/>
      </c>
      <c r="N19" s="64"/>
      <c r="AB19" s="94" t="str">
        <f>IF(AND(G57="",I57=""),"",AB18)</f>
        <v/>
      </c>
      <c r="AC19" s="175"/>
      <c r="AD19" s="94" t="str">
        <f>IF(L57="","",AD18)</f>
        <v/>
      </c>
      <c r="AE19" s="94" t="str">
        <f>IF(M57="","",AE18)</f>
        <v/>
      </c>
      <c r="AF19" s="94" t="str">
        <f>IF(N57="","",AF18)</f>
        <v/>
      </c>
    </row>
    <row r="20" spans="1:32" ht="15" customHeight="1" x14ac:dyDescent="0.2">
      <c r="A20" s="66"/>
      <c r="N20" s="64"/>
      <c r="AB20" s="94" t="s">
        <v>36</v>
      </c>
      <c r="AC20" s="175"/>
    </row>
    <row r="21" spans="1:32" ht="15" customHeight="1" x14ac:dyDescent="0.2">
      <c r="A21" s="67"/>
      <c r="B21" s="9"/>
      <c r="C21" s="10"/>
      <c r="D21" s="369" t="s">
        <v>26</v>
      </c>
      <c r="E21" s="370"/>
      <c r="F21" s="81" t="s">
        <v>27</v>
      </c>
      <c r="G21" s="82" t="s">
        <v>28</v>
      </c>
      <c r="H21" s="36" t="s">
        <v>29</v>
      </c>
      <c r="N21" s="64"/>
      <c r="AB21" s="94">
        <f>AB69+AB71</f>
        <v>0</v>
      </c>
      <c r="AC21" s="175"/>
      <c r="AD21" s="94">
        <f>AD69</f>
        <v>0</v>
      </c>
      <c r="AE21" s="94">
        <f>AE69</f>
        <v>0</v>
      </c>
      <c r="AF21" s="94">
        <f>AF69</f>
        <v>0</v>
      </c>
    </row>
    <row r="22" spans="1:32" ht="30" customHeight="1" x14ac:dyDescent="0.2">
      <c r="A22" s="346" t="s">
        <v>37</v>
      </c>
      <c r="B22" s="347"/>
      <c r="C22" s="348"/>
      <c r="D22" s="349" t="str">
        <f>AB25</f>
        <v/>
      </c>
      <c r="E22" s="350"/>
      <c r="F22" s="146" t="str">
        <f>AD25</f>
        <v/>
      </c>
      <c r="G22" s="147" t="str">
        <f>AE25</f>
        <v/>
      </c>
      <c r="H22" s="148" t="str">
        <f>AF25</f>
        <v/>
      </c>
      <c r="I22" s="43"/>
      <c r="J22" s="43"/>
      <c r="K22" s="43"/>
      <c r="L22" s="43"/>
      <c r="M22" s="43"/>
      <c r="N22" s="68"/>
      <c r="AB22" s="94" t="str">
        <f>IF(AND(G76="",I76=""),"",AB21)</f>
        <v/>
      </c>
      <c r="AC22" s="175"/>
      <c r="AD22" s="94" t="str">
        <f>IF(L76="","",AD21)</f>
        <v/>
      </c>
      <c r="AE22" s="94" t="str">
        <f>IF(M76="","",AE21)</f>
        <v/>
      </c>
      <c r="AF22" s="94" t="str">
        <f>IF(N76="","",AF21)</f>
        <v/>
      </c>
    </row>
    <row r="23" spans="1:32" ht="15" customHeight="1" x14ac:dyDescent="0.2">
      <c r="A23" s="69"/>
      <c r="G23" s="44"/>
      <c r="H23" s="44"/>
      <c r="I23" s="44"/>
      <c r="J23" s="44"/>
      <c r="K23" s="44"/>
      <c r="L23" s="44"/>
      <c r="M23" s="44"/>
      <c r="N23" s="70"/>
      <c r="AB23" s="94" t="s">
        <v>38</v>
      </c>
      <c r="AC23" s="175"/>
    </row>
    <row r="24" spans="1:32" ht="15" customHeight="1" x14ac:dyDescent="0.2">
      <c r="A24" s="71" t="s">
        <v>39</v>
      </c>
      <c r="B24" s="44"/>
      <c r="C24" s="44"/>
      <c r="D24" s="44"/>
      <c r="E24" s="44"/>
      <c r="F24" s="44"/>
      <c r="G24" s="44"/>
      <c r="H24" s="44"/>
      <c r="I24" s="44"/>
      <c r="J24" s="44"/>
      <c r="K24" s="44"/>
      <c r="L24" s="44"/>
      <c r="M24" s="44"/>
      <c r="N24" s="70"/>
      <c r="AB24" s="94">
        <f>AB18+AB21</f>
        <v>0</v>
      </c>
      <c r="AC24" s="175"/>
      <c r="AD24" s="94">
        <f>AD18+AD21</f>
        <v>0</v>
      </c>
      <c r="AE24" s="94">
        <f>AE18+AE21</f>
        <v>0</v>
      </c>
      <c r="AF24" s="94">
        <f>AF18+AF21</f>
        <v>0</v>
      </c>
    </row>
    <row r="25" spans="1:32" ht="15" customHeight="1" x14ac:dyDescent="0.2">
      <c r="A25" s="242"/>
      <c r="B25" s="243"/>
      <c r="C25" s="243"/>
      <c r="D25" s="243"/>
      <c r="E25" s="243"/>
      <c r="F25" s="243"/>
      <c r="G25" s="243"/>
      <c r="H25" s="243"/>
      <c r="I25" s="243"/>
      <c r="J25" s="243"/>
      <c r="K25" s="243"/>
      <c r="L25" s="243"/>
      <c r="M25" s="243"/>
      <c r="N25" s="244"/>
      <c r="AB25" s="94" t="str">
        <f>IF(OR(AB19="",AB22=""),"",AB24)</f>
        <v/>
      </c>
      <c r="AC25" s="175"/>
      <c r="AD25" s="94" t="str">
        <f>IF(OR(AD19="",AD22=""),"",AD24)</f>
        <v/>
      </c>
      <c r="AE25" s="94" t="str">
        <f>IF(OR(AE19="",AE22=""),"",AE24)</f>
        <v/>
      </c>
      <c r="AF25" s="94" t="str">
        <f>IF(OR(AF19="",AF22=""),"",AF24)</f>
        <v/>
      </c>
    </row>
    <row r="26" spans="1:32" ht="15" customHeight="1" x14ac:dyDescent="0.2">
      <c r="A26" s="245"/>
      <c r="B26" s="246"/>
      <c r="C26" s="246"/>
      <c r="D26" s="246"/>
      <c r="E26" s="246"/>
      <c r="F26" s="246"/>
      <c r="G26" s="246"/>
      <c r="H26" s="246"/>
      <c r="I26" s="246"/>
      <c r="J26" s="246"/>
      <c r="K26" s="246"/>
      <c r="L26" s="246"/>
      <c r="M26" s="246"/>
      <c r="N26" s="247"/>
      <c r="AC26" s="175"/>
    </row>
    <row r="27" spans="1:32" ht="15" customHeight="1" x14ac:dyDescent="0.2">
      <c r="A27" s="245"/>
      <c r="B27" s="246"/>
      <c r="C27" s="246"/>
      <c r="D27" s="246"/>
      <c r="E27" s="246"/>
      <c r="F27" s="246"/>
      <c r="G27" s="246"/>
      <c r="H27" s="246"/>
      <c r="I27" s="246"/>
      <c r="J27" s="246"/>
      <c r="K27" s="246"/>
      <c r="L27" s="246"/>
      <c r="M27" s="246"/>
      <c r="N27" s="247"/>
      <c r="AC27" s="175"/>
    </row>
    <row r="28" spans="1:32" ht="15" customHeight="1" x14ac:dyDescent="0.2">
      <c r="A28" s="245"/>
      <c r="B28" s="246"/>
      <c r="C28" s="246"/>
      <c r="D28" s="246"/>
      <c r="E28" s="246"/>
      <c r="F28" s="246"/>
      <c r="G28" s="246"/>
      <c r="H28" s="246"/>
      <c r="I28" s="246"/>
      <c r="J28" s="246"/>
      <c r="K28" s="246"/>
      <c r="L28" s="246"/>
      <c r="M28" s="246"/>
      <c r="N28" s="247"/>
      <c r="AC28" s="175"/>
    </row>
    <row r="29" spans="1:32" ht="15" customHeight="1" x14ac:dyDescent="0.2">
      <c r="A29" s="245"/>
      <c r="B29" s="246"/>
      <c r="C29" s="246"/>
      <c r="D29" s="246"/>
      <c r="E29" s="246"/>
      <c r="F29" s="246"/>
      <c r="G29" s="246"/>
      <c r="H29" s="246"/>
      <c r="I29" s="246"/>
      <c r="J29" s="246"/>
      <c r="K29" s="246"/>
      <c r="L29" s="246"/>
      <c r="M29" s="246"/>
      <c r="N29" s="247"/>
      <c r="AC29" s="175"/>
    </row>
    <row r="30" spans="1:32" ht="15" customHeight="1" x14ac:dyDescent="0.2">
      <c r="A30" s="245"/>
      <c r="B30" s="246"/>
      <c r="C30" s="246"/>
      <c r="D30" s="246"/>
      <c r="E30" s="246"/>
      <c r="F30" s="246"/>
      <c r="G30" s="246"/>
      <c r="H30" s="246"/>
      <c r="I30" s="246"/>
      <c r="J30" s="246"/>
      <c r="K30" s="246"/>
      <c r="L30" s="246"/>
      <c r="M30" s="246"/>
      <c r="N30" s="247"/>
      <c r="AC30" s="175"/>
    </row>
    <row r="31" spans="1:32" ht="15" customHeight="1" x14ac:dyDescent="0.2">
      <c r="A31" s="245"/>
      <c r="B31" s="246"/>
      <c r="C31" s="246"/>
      <c r="D31" s="246"/>
      <c r="E31" s="246"/>
      <c r="F31" s="246"/>
      <c r="G31" s="246"/>
      <c r="H31" s="246"/>
      <c r="I31" s="246"/>
      <c r="J31" s="246"/>
      <c r="K31" s="246"/>
      <c r="L31" s="246"/>
      <c r="M31" s="246"/>
      <c r="N31" s="247"/>
      <c r="AC31" s="175"/>
    </row>
    <row r="32" spans="1:32" ht="15" customHeight="1" x14ac:dyDescent="0.2">
      <c r="A32" s="248"/>
      <c r="B32" s="249"/>
      <c r="C32" s="249"/>
      <c r="D32" s="249"/>
      <c r="E32" s="249"/>
      <c r="F32" s="249"/>
      <c r="G32" s="249"/>
      <c r="H32" s="249"/>
      <c r="I32" s="249"/>
      <c r="J32" s="249"/>
      <c r="K32" s="249"/>
      <c r="L32" s="249"/>
      <c r="M32" s="249"/>
      <c r="N32" s="250"/>
      <c r="AC32" s="175"/>
    </row>
    <row r="33" spans="1:29" ht="15" customHeight="1" x14ac:dyDescent="0.2">
      <c r="A33" s="66"/>
      <c r="N33" s="64"/>
      <c r="AC33" s="175"/>
    </row>
    <row r="34" spans="1:29" ht="15" customHeight="1" x14ac:dyDescent="0.2">
      <c r="A34" s="251" t="s">
        <v>40</v>
      </c>
      <c r="B34" s="252"/>
      <c r="C34" s="252"/>
      <c r="D34" s="252"/>
      <c r="E34" s="252"/>
      <c r="F34" s="252"/>
      <c r="G34" s="252"/>
      <c r="H34" s="252"/>
      <c r="I34" s="252"/>
      <c r="J34" s="252"/>
      <c r="K34" s="252"/>
      <c r="L34" s="252"/>
      <c r="M34" s="252"/>
      <c r="N34" s="253"/>
      <c r="AC34" s="175"/>
    </row>
    <row r="35" spans="1:29" ht="15" customHeight="1" x14ac:dyDescent="0.2">
      <c r="A35" s="254" t="s">
        <v>41</v>
      </c>
      <c r="B35" s="255"/>
      <c r="C35" s="255"/>
      <c r="D35" s="255"/>
      <c r="E35" s="255"/>
      <c r="F35" s="255"/>
      <c r="G35" s="255"/>
      <c r="H35" s="255"/>
      <c r="I35" s="255"/>
      <c r="J35" s="255"/>
      <c r="K35" s="255"/>
      <c r="L35" s="255"/>
      <c r="M35" s="255"/>
      <c r="N35" s="256"/>
      <c r="AC35" s="175"/>
    </row>
    <row r="36" spans="1:29" ht="15" customHeight="1" x14ac:dyDescent="0.2">
      <c r="A36" s="374" t="s">
        <v>42</v>
      </c>
      <c r="B36" s="375"/>
      <c r="C36" s="375"/>
      <c r="D36" s="375"/>
      <c r="E36" s="375"/>
      <c r="F36" s="375"/>
      <c r="G36" s="375"/>
      <c r="H36" s="375"/>
      <c r="I36" s="375"/>
      <c r="J36" s="375"/>
      <c r="K36" s="375"/>
      <c r="L36" s="375"/>
      <c r="M36" s="375"/>
      <c r="N36" s="376"/>
      <c r="AC36" s="175"/>
    </row>
    <row r="37" spans="1:29" ht="15" customHeight="1" x14ac:dyDescent="0.2">
      <c r="A37" s="374"/>
      <c r="B37" s="375"/>
      <c r="C37" s="375"/>
      <c r="D37" s="375"/>
      <c r="E37" s="375"/>
      <c r="F37" s="375"/>
      <c r="G37" s="375"/>
      <c r="H37" s="375"/>
      <c r="I37" s="375"/>
      <c r="J37" s="375"/>
      <c r="K37" s="375"/>
      <c r="L37" s="375"/>
      <c r="M37" s="375"/>
      <c r="N37" s="376"/>
      <c r="AC37" s="175"/>
    </row>
    <row r="38" spans="1:29" ht="15" customHeight="1" x14ac:dyDescent="0.2">
      <c r="A38" s="374"/>
      <c r="B38" s="375"/>
      <c r="C38" s="375"/>
      <c r="D38" s="375"/>
      <c r="E38" s="375"/>
      <c r="F38" s="375"/>
      <c r="G38" s="375"/>
      <c r="H38" s="375"/>
      <c r="I38" s="375"/>
      <c r="J38" s="375"/>
      <c r="K38" s="375"/>
      <c r="L38" s="375"/>
      <c r="M38" s="375"/>
      <c r="N38" s="376"/>
      <c r="AC38" s="175"/>
    </row>
    <row r="39" spans="1:29" ht="15" customHeight="1" x14ac:dyDescent="0.2">
      <c r="A39" s="377"/>
      <c r="B39" s="378"/>
      <c r="C39" s="378"/>
      <c r="D39" s="378"/>
      <c r="E39" s="378"/>
      <c r="F39" s="378"/>
      <c r="G39" s="378"/>
      <c r="H39" s="378"/>
      <c r="I39" s="378"/>
      <c r="J39" s="378"/>
      <c r="K39" s="378"/>
      <c r="L39" s="378"/>
      <c r="M39" s="378"/>
      <c r="N39" s="379"/>
      <c r="AC39" s="175"/>
    </row>
    <row r="40" spans="1:29" ht="15" customHeight="1" x14ac:dyDescent="0.2">
      <c r="A40" s="380" t="s">
        <v>43</v>
      </c>
      <c r="B40" s="381"/>
      <c r="C40" s="384"/>
      <c r="D40" s="385"/>
      <c r="E40" s="385"/>
      <c r="F40" s="385"/>
      <c r="G40" s="385"/>
      <c r="H40" s="385"/>
      <c r="I40" s="386"/>
      <c r="J40" s="216" t="s">
        <v>44</v>
      </c>
      <c r="K40" s="217"/>
      <c r="L40" s="338"/>
      <c r="M40" s="339"/>
      <c r="N40" s="340"/>
      <c r="AC40" s="175"/>
    </row>
    <row r="41" spans="1:29" ht="15" customHeight="1" x14ac:dyDescent="0.2">
      <c r="A41" s="382"/>
      <c r="B41" s="383"/>
      <c r="C41" s="387"/>
      <c r="D41" s="388"/>
      <c r="E41" s="388"/>
      <c r="F41" s="388"/>
      <c r="G41" s="388"/>
      <c r="H41" s="388"/>
      <c r="I41" s="389"/>
      <c r="J41" s="218"/>
      <c r="K41" s="219"/>
      <c r="L41" s="341"/>
      <c r="M41" s="342"/>
      <c r="N41" s="343"/>
      <c r="AC41" s="175"/>
    </row>
    <row r="42" spans="1:29" ht="15" customHeight="1" x14ac:dyDescent="0.2">
      <c r="A42" s="225" t="s">
        <v>45</v>
      </c>
      <c r="B42" s="226"/>
      <c r="C42" s="226"/>
      <c r="D42" s="226"/>
      <c r="E42" s="226"/>
      <c r="F42" s="226"/>
      <c r="G42" s="226"/>
      <c r="H42" s="226"/>
      <c r="I42" s="226"/>
      <c r="J42" s="226"/>
      <c r="K42" s="226"/>
      <c r="L42" s="226"/>
      <c r="M42" s="226"/>
      <c r="N42" s="227"/>
      <c r="AC42" s="175"/>
    </row>
    <row r="43" spans="1:29" ht="15" customHeight="1" x14ac:dyDescent="0.2">
      <c r="A43" s="228" t="s">
        <v>46</v>
      </c>
      <c r="B43" s="229"/>
      <c r="C43" s="229"/>
      <c r="D43" s="229"/>
      <c r="E43" s="229"/>
      <c r="F43" s="229"/>
      <c r="G43" s="229"/>
      <c r="H43" s="229"/>
      <c r="I43" s="229"/>
      <c r="J43" s="229"/>
      <c r="K43" s="229"/>
      <c r="L43" s="229"/>
      <c r="M43" s="229"/>
      <c r="N43" s="230"/>
      <c r="AC43" s="175"/>
    </row>
    <row r="44" spans="1:29" ht="15" customHeight="1" x14ac:dyDescent="0.2">
      <c r="A44" s="228"/>
      <c r="B44" s="229"/>
      <c r="C44" s="229"/>
      <c r="D44" s="229"/>
      <c r="E44" s="229"/>
      <c r="F44" s="229"/>
      <c r="G44" s="229"/>
      <c r="H44" s="229"/>
      <c r="I44" s="229"/>
      <c r="J44" s="229"/>
      <c r="K44" s="229"/>
      <c r="L44" s="229"/>
      <c r="M44" s="229"/>
      <c r="N44" s="230"/>
      <c r="AC44" s="175"/>
    </row>
    <row r="45" spans="1:29" ht="15" customHeight="1" x14ac:dyDescent="0.2">
      <c r="A45" s="228"/>
      <c r="B45" s="229"/>
      <c r="C45" s="229"/>
      <c r="D45" s="229"/>
      <c r="E45" s="229"/>
      <c r="F45" s="229"/>
      <c r="G45" s="229"/>
      <c r="H45" s="229"/>
      <c r="I45" s="229"/>
      <c r="J45" s="229"/>
      <c r="K45" s="229"/>
      <c r="L45" s="229"/>
      <c r="M45" s="229"/>
      <c r="N45" s="230"/>
      <c r="AC45" s="175"/>
    </row>
    <row r="46" spans="1:29" ht="15" customHeight="1" x14ac:dyDescent="0.2">
      <c r="A46" s="231" t="s">
        <v>43</v>
      </c>
      <c r="B46" s="232"/>
      <c r="C46" s="235"/>
      <c r="D46" s="235"/>
      <c r="E46" s="235"/>
      <c r="F46" s="235"/>
      <c r="G46" s="235"/>
      <c r="H46" s="235"/>
      <c r="I46" s="235"/>
      <c r="J46" s="220" t="s">
        <v>44</v>
      </c>
      <c r="K46" s="220"/>
      <c r="L46" s="237"/>
      <c r="M46" s="238"/>
      <c r="N46" s="239"/>
      <c r="AC46" s="175"/>
    </row>
    <row r="47" spans="1:29" ht="15" customHeight="1" thickBot="1" x14ac:dyDescent="0.25">
      <c r="A47" s="233"/>
      <c r="B47" s="234"/>
      <c r="C47" s="236"/>
      <c r="D47" s="236"/>
      <c r="E47" s="236"/>
      <c r="F47" s="236"/>
      <c r="G47" s="236"/>
      <c r="H47" s="236"/>
      <c r="I47" s="236"/>
      <c r="J47" s="221"/>
      <c r="K47" s="221"/>
      <c r="L47" s="240"/>
      <c r="M47" s="240"/>
      <c r="N47" s="241"/>
      <c r="AC47" s="175"/>
    </row>
    <row r="48" spans="1:29" ht="15" customHeight="1" thickBot="1" x14ac:dyDescent="0.25">
      <c r="A48" s="37"/>
      <c r="B48" s="37"/>
      <c r="C48" s="38"/>
      <c r="D48" s="38"/>
      <c r="E48" s="38"/>
      <c r="F48" s="38"/>
      <c r="G48" s="38"/>
      <c r="H48" s="38"/>
      <c r="I48" s="38"/>
      <c r="J48" s="39"/>
      <c r="K48" s="39"/>
      <c r="L48" s="40"/>
      <c r="M48" s="40"/>
      <c r="N48" s="40"/>
      <c r="AC48" s="175"/>
    </row>
    <row r="49" spans="1:32" ht="15" customHeight="1" thickTop="1" x14ac:dyDescent="0.2">
      <c r="A49" s="327" t="s">
        <v>47</v>
      </c>
      <c r="B49" s="328"/>
      <c r="C49" s="328"/>
      <c r="D49" s="328"/>
      <c r="E49" s="328"/>
      <c r="F49" s="328"/>
      <c r="G49" s="328"/>
      <c r="H49" s="328"/>
      <c r="I49" s="328"/>
      <c r="J49" s="328"/>
      <c r="K49" s="328"/>
      <c r="L49" s="328"/>
      <c r="M49" s="328"/>
      <c r="N49" s="329"/>
      <c r="AB49" s="94" t="s">
        <v>48</v>
      </c>
      <c r="AC49" s="175"/>
    </row>
    <row r="50" spans="1:32" ht="30" customHeight="1" x14ac:dyDescent="0.2">
      <c r="A50" s="330" t="s">
        <v>49</v>
      </c>
      <c r="B50" s="288"/>
      <c r="C50" s="289"/>
      <c r="D50" s="290"/>
      <c r="E50" s="290"/>
      <c r="F50" s="290"/>
      <c r="G50" s="290"/>
      <c r="H50" s="290"/>
      <c r="I50" s="290"/>
      <c r="J50" s="290"/>
      <c r="K50" s="290"/>
      <c r="L50" s="290"/>
      <c r="M50" s="290"/>
      <c r="N50" s="331"/>
      <c r="AB50" s="94">
        <f>G57/1440</f>
        <v>0</v>
      </c>
      <c r="AC50" s="175"/>
      <c r="AD50" s="94">
        <f>L57/60</f>
        <v>0</v>
      </c>
      <c r="AE50" s="94">
        <f>M57/60</f>
        <v>0</v>
      </c>
      <c r="AF50" s="94">
        <f>N57/60</f>
        <v>0</v>
      </c>
    </row>
    <row r="51" spans="1:32" ht="30" customHeight="1" x14ac:dyDescent="0.2">
      <c r="A51" s="330" t="s">
        <v>50</v>
      </c>
      <c r="B51" s="288"/>
      <c r="C51" s="289"/>
      <c r="D51" s="290"/>
      <c r="E51" s="290"/>
      <c r="F51" s="290"/>
      <c r="G51" s="290"/>
      <c r="H51" s="290"/>
      <c r="I51" s="290"/>
      <c r="J51" s="290"/>
      <c r="K51" s="290"/>
      <c r="L51" s="290"/>
      <c r="M51" s="290"/>
      <c r="N51" s="331"/>
      <c r="AB51" s="94" t="s">
        <v>51</v>
      </c>
      <c r="AC51" s="175"/>
    </row>
    <row r="52" spans="1:32" ht="30" customHeight="1" x14ac:dyDescent="0.2">
      <c r="A52" s="330" t="s">
        <v>52</v>
      </c>
      <c r="B52" s="288"/>
      <c r="C52" s="289"/>
      <c r="D52" s="290"/>
      <c r="E52" s="290"/>
      <c r="F52" s="290"/>
      <c r="G52" s="290"/>
      <c r="H52" s="290"/>
      <c r="I52" s="290"/>
      <c r="J52" s="290"/>
      <c r="K52" s="290"/>
      <c r="L52" s="290"/>
      <c r="M52" s="290"/>
      <c r="N52" s="331"/>
      <c r="AB52" s="94">
        <f>I57/1440/60</f>
        <v>0</v>
      </c>
      <c r="AC52" s="175"/>
    </row>
    <row r="53" spans="1:32" ht="15" customHeight="1" x14ac:dyDescent="0.2">
      <c r="A53" s="332" t="s">
        <v>53</v>
      </c>
      <c r="B53" s="297"/>
      <c r="C53" s="298" t="s">
        <v>54</v>
      </c>
      <c r="D53" s="299"/>
      <c r="E53" s="299"/>
      <c r="F53" s="299"/>
      <c r="G53" s="299"/>
      <c r="H53" s="299"/>
      <c r="I53" s="299"/>
      <c r="J53" s="299"/>
      <c r="K53" s="299"/>
      <c r="L53" s="299"/>
      <c r="M53" s="333"/>
      <c r="N53" s="45"/>
      <c r="AC53" s="175"/>
    </row>
    <row r="54" spans="1:32" ht="15" customHeight="1" x14ac:dyDescent="0.2">
      <c r="A54" s="330" t="s">
        <v>55</v>
      </c>
      <c r="B54" s="288"/>
      <c r="C54" s="334" t="s">
        <v>54</v>
      </c>
      <c r="D54" s="335"/>
      <c r="E54" s="335"/>
      <c r="F54" s="335"/>
      <c r="G54" s="335"/>
      <c r="H54" s="335"/>
      <c r="I54" s="335"/>
      <c r="J54" s="335"/>
      <c r="K54" s="335"/>
      <c r="L54" s="335"/>
      <c r="M54" s="335"/>
      <c r="N54" s="46"/>
      <c r="AB54" s="94" t="s">
        <v>56</v>
      </c>
      <c r="AC54" s="175"/>
    </row>
    <row r="55" spans="1:32" ht="15" customHeight="1" x14ac:dyDescent="0.2">
      <c r="A55" s="47"/>
      <c r="B55" s="48"/>
      <c r="C55" s="48"/>
      <c r="D55" s="48"/>
      <c r="E55" s="48"/>
      <c r="F55" s="48"/>
      <c r="G55" s="48"/>
      <c r="H55" s="48"/>
      <c r="I55" s="49"/>
      <c r="J55" s="50"/>
      <c r="K55" s="50"/>
      <c r="L55" s="51"/>
      <c r="M55" s="51"/>
      <c r="N55" s="52"/>
      <c r="AB55" s="94">
        <f>IF(C58="Select",6,IF(C58="Pre-difficulty Level 1 (Less Difficult)",0,IF(C58="Difficulty Level 1 (Less Difficult)",1,IF(C58="Difficulty Level 2 (Less Difficult)",2,IF(C58="Difficulty Level 3 (Less Difficult)",3,IF(C58="Difficulty Level 4 (Standard)",4,IF(C58="Difficulty Level 5+ (More Difficult)",5,"")))))))</f>
        <v>6</v>
      </c>
      <c r="AC55" s="175">
        <f>IF(AF55&lt;6,AF55,IF(AE55&lt;6,AE55,IF(AD55&lt;6,AD55,6)))</f>
        <v>6</v>
      </c>
      <c r="AD55" s="94">
        <f>IF(L58="",6,IF(L58="Pre",0,IF(L58=1,1,IF(L58=2,2,IF(L58=3,3,IF(L58=4,4,IF(L58="5+",5,"")))))))</f>
        <v>6</v>
      </c>
      <c r="AE55" s="94">
        <f>IF(M58="",6,IF(M58="Pre",0,IF(M58=1,1,IF(M58=2,2,IF(M58=3,3,IF(M58=4,4,IF(M58="5+",5,"")))))))</f>
        <v>6</v>
      </c>
      <c r="AF55" s="94">
        <f>IF(N58="",6,IF(N58="Pre",0,IF(N58=1,1,IF(N58=2,2,IF(N58=3,3,IF(N58=4,4,IF(N58="5+",5,"")))))))</f>
        <v>6</v>
      </c>
    </row>
    <row r="56" spans="1:32" ht="15" customHeight="1" x14ac:dyDescent="0.2">
      <c r="A56" s="336" t="s">
        <v>57</v>
      </c>
      <c r="B56" s="337"/>
      <c r="C56" s="337"/>
      <c r="D56" s="337"/>
      <c r="E56" s="337"/>
      <c r="F56" s="337"/>
      <c r="G56" s="337"/>
      <c r="H56" s="337"/>
      <c r="I56" s="337"/>
      <c r="J56" s="302" t="s">
        <v>11</v>
      </c>
      <c r="K56" s="302"/>
      <c r="L56" s="85" t="s">
        <v>27</v>
      </c>
      <c r="M56" s="85" t="s">
        <v>28</v>
      </c>
      <c r="N56" s="86" t="s">
        <v>29</v>
      </c>
      <c r="AB56" s="94" t="s">
        <v>58</v>
      </c>
      <c r="AC56" s="175"/>
    </row>
    <row r="57" spans="1:32" ht="15" customHeight="1" x14ac:dyDescent="0.2">
      <c r="A57" s="319" t="s">
        <v>59</v>
      </c>
      <c r="B57" s="283"/>
      <c r="C57" s="11"/>
      <c r="D57" s="11"/>
      <c r="E57" s="11"/>
      <c r="F57" s="12" t="s">
        <v>60</v>
      </c>
      <c r="G57" s="22"/>
      <c r="H57" s="13" t="s">
        <v>61</v>
      </c>
      <c r="I57" s="23"/>
      <c r="J57" s="26"/>
      <c r="K57" s="83"/>
      <c r="L57" s="183"/>
      <c r="M57" s="184"/>
      <c r="N57" s="185"/>
      <c r="AB57" s="94">
        <f>SUM(AB63+I61+I62)</f>
        <v>0</v>
      </c>
      <c r="AC57" s="175">
        <f>SUM(K60:K62)</f>
        <v>0</v>
      </c>
      <c r="AD57" s="94">
        <f>SUM(L60:L62)</f>
        <v>0</v>
      </c>
      <c r="AE57" s="94">
        <f>SUM(M60:M62)</f>
        <v>0</v>
      </c>
      <c r="AF57" s="94">
        <f>SUM(N60:N62)</f>
        <v>0</v>
      </c>
    </row>
    <row r="58" spans="1:32" ht="15" customHeight="1" x14ac:dyDescent="0.2">
      <c r="A58" s="319" t="s">
        <v>62</v>
      </c>
      <c r="B58" s="320"/>
      <c r="C58" s="321" t="s">
        <v>54</v>
      </c>
      <c r="D58" s="322"/>
      <c r="E58" s="322"/>
      <c r="F58" s="322"/>
      <c r="G58" s="322"/>
      <c r="H58" s="322"/>
      <c r="I58" s="323"/>
      <c r="J58" s="26"/>
      <c r="K58" s="171" t="str">
        <f>IF(AC55=6,"",IF(AB55=AC55,"",IF(AC55=5,"5+",IF(AC55=4,AC55,IF(AC55=3,AC55,IF(AC55=2,AC55,IF(AC55=1,AC55,IF(AC55=0,"Pre",""))))))))</f>
        <v/>
      </c>
      <c r="L58" s="90"/>
      <c r="M58" s="91"/>
      <c r="N58" s="92"/>
      <c r="AB58" s="94" t="s">
        <v>63</v>
      </c>
      <c r="AC58" s="175"/>
    </row>
    <row r="59" spans="1:32" ht="60" customHeight="1" x14ac:dyDescent="0.2">
      <c r="A59" s="324" t="s">
        <v>64</v>
      </c>
      <c r="B59" s="325"/>
      <c r="C59" s="211"/>
      <c r="D59" s="212"/>
      <c r="E59" s="212"/>
      <c r="F59" s="212"/>
      <c r="G59" s="212"/>
      <c r="H59" s="212"/>
      <c r="I59" s="213"/>
      <c r="J59" s="27"/>
      <c r="K59" s="84"/>
      <c r="L59" s="16"/>
      <c r="M59" s="14"/>
      <c r="N59" s="53"/>
      <c r="P59" s="2" t="s">
        <v>65</v>
      </c>
      <c r="AB59" s="94" t="str">
        <f>IF(I60="","",IF(I61="","",IF(I62="","",IF(AB57&gt;-1,AB57,""))))</f>
        <v/>
      </c>
      <c r="AC59" s="175" t="str">
        <f>IF(K60="","",IF(K61="","",IF(K62="","",IF(AC57&gt;-1,AC57,""))))</f>
        <v/>
      </c>
      <c r="AD59" s="94" t="str">
        <f>IF(L60="","",IF(L61="","",IF(L62="","",IF(AD57&gt;-1,AD57,""))))</f>
        <v/>
      </c>
      <c r="AE59" s="94" t="str">
        <f>IF(M60="","",IF(M61="","",IF(M62="","",IF(AE57&gt;-1,AE57,""))))</f>
        <v/>
      </c>
      <c r="AF59" s="94" t="str">
        <f>IF(N60="","",IF(N61="","",IF(N62="","",IF(AF57&gt;-1,AF57,""))))</f>
        <v/>
      </c>
    </row>
    <row r="60" spans="1:32" ht="85" customHeight="1" x14ac:dyDescent="0.2">
      <c r="A60" s="326" t="str">
        <f>IF(C58="Select",Pulldown!D5,IF(C58="Pre-difficulty Level 1 (Less Difficult)",Pulldown!D2,IF(C58="Difficulty Level 1 (Less Difficult)",Pulldown!D3,IF(C58="Difficulty Level 2 (Less Difficult)",Pulldown!D4,Pulldown!D5))))</f>
        <v xml:space="preserve">Grid 1: Technical control - Technique </v>
      </c>
      <c r="B60" s="281"/>
      <c r="C60" s="305"/>
      <c r="D60" s="306"/>
      <c r="E60" s="306"/>
      <c r="F60" s="306"/>
      <c r="G60" s="306"/>
      <c r="H60" s="307"/>
      <c r="I60" s="24"/>
      <c r="J60" s="28" t="s">
        <v>66</v>
      </c>
      <c r="K60" s="151" t="str">
        <f>IF(AND(AC55=6,I60=AB63),"",IF(AB55&lt;&gt;AC55,AC63,IF(I60=AC63,"",AC63)))</f>
        <v/>
      </c>
      <c r="L60" s="152"/>
      <c r="M60" s="153"/>
      <c r="N60" s="154"/>
      <c r="P60" s="257"/>
      <c r="Q60" s="258"/>
      <c r="R60" s="258"/>
      <c r="S60" s="259"/>
      <c r="AB60" s="94" t="s">
        <v>67</v>
      </c>
      <c r="AC60" s="175"/>
    </row>
    <row r="61" spans="1:32" ht="85" customHeight="1" x14ac:dyDescent="0.2">
      <c r="A61" s="303" t="s">
        <v>68</v>
      </c>
      <c r="B61" s="304"/>
      <c r="C61" s="305"/>
      <c r="D61" s="306"/>
      <c r="E61" s="306"/>
      <c r="F61" s="306"/>
      <c r="G61" s="306"/>
      <c r="H61" s="307"/>
      <c r="I61" s="24"/>
      <c r="J61" s="29" t="s">
        <v>66</v>
      </c>
      <c r="K61" s="151" t="str">
        <f>IF(AC55=6,"",IF(AB55=AC55,"",I61))</f>
        <v/>
      </c>
      <c r="L61" s="152"/>
      <c r="M61" s="153"/>
      <c r="N61" s="154"/>
      <c r="P61" s="260"/>
      <c r="Q61" s="261"/>
      <c r="R61" s="261"/>
      <c r="S61" s="262"/>
      <c r="T61" s="5"/>
      <c r="AB61" s="94" t="str">
        <f>IF(AB59="","",IF(AB55=6,"",IF(AB59=0,0,IF(AB55&lt;4,VLOOKUP(AB59,'Levels Grid'!A:D,1,0),IF(AB55=4,VLOOKUP(AB59,'Levels Grid'!A:D,3,0),IF(AB55=5,VLOOKUP(AB59,'Levels Grid'!A:D,4,0),))))))</f>
        <v/>
      </c>
      <c r="AC61" s="175" t="str">
        <f>IF(AC59="","",IF(AC55=6,"",IF(AC59=0,0,IF(AC55&lt;4,VLOOKUP(AC59,'Levels Grid'!A:D,1,0),IF(AC55=4,VLOOKUP(AC59,'Levels Grid'!A:D,3,0),IF(AC55=5,VLOOKUP(AC59,'Levels Grid'!A:D,4,0),))))))</f>
        <v/>
      </c>
      <c r="AD61" s="94" t="str">
        <f>IF(AD59="","",IF(AD55=6,"",IF(AD59=0,0,IF(AD55&lt;4,VLOOKUP(AD59,'Levels Grid'!A:D,1,0),IF(AD55=4,VLOOKUP(AD59,'Levels Grid'!A:D,3,0),IF(AD55=5,VLOOKUP(AD59,'Levels Grid'!A:D,4,0),))))))</f>
        <v/>
      </c>
      <c r="AE61" s="94" t="str">
        <f>IF(AE59="","",IF(AE55=6,"",IF(AE59=0,0,IF(AE55&lt;4,VLOOKUP(AE59,'Levels Grid'!A:D,1,0),IF(AE55=4,VLOOKUP(AE59,'Levels Grid'!A:D,3,0),IF(AE55=5,VLOOKUP(AE59,'Levels Grid'!A:D,4,0),))))))</f>
        <v/>
      </c>
      <c r="AF61" s="94" t="str">
        <f>IF(AF59="","",IF(AF55=6,"",IF(AF59=0,0,IF(AF55&lt;4,VLOOKUP(AF59,'Levels Grid'!A:D,1,0),IF(AF55=4,VLOOKUP(AF59,'Levels Grid'!A:D,3,0),IF(AF55=5,VLOOKUP(AF59,'Levels Grid'!A:D,4,0),))))))</f>
        <v/>
      </c>
    </row>
    <row r="62" spans="1:32" ht="85" customHeight="1" x14ac:dyDescent="0.2">
      <c r="A62" s="303" t="s">
        <v>69</v>
      </c>
      <c r="B62" s="304"/>
      <c r="C62" s="305"/>
      <c r="D62" s="306"/>
      <c r="E62" s="306"/>
      <c r="F62" s="306"/>
      <c r="G62" s="306"/>
      <c r="H62" s="307"/>
      <c r="I62" s="24"/>
      <c r="J62" s="29" t="s">
        <v>66</v>
      </c>
      <c r="K62" s="151" t="str">
        <f>IF(AC55=6,"",IF(AB55=AC55,"",I62))</f>
        <v/>
      </c>
      <c r="L62" s="152"/>
      <c r="M62" s="153"/>
      <c r="N62" s="154"/>
      <c r="P62" s="260"/>
      <c r="Q62" s="261"/>
      <c r="R62" s="261"/>
      <c r="S62" s="262"/>
      <c r="AA62" s="175"/>
      <c r="AB62" s="175" t="s">
        <v>70</v>
      </c>
      <c r="AC62" s="175" t="s">
        <v>70</v>
      </c>
      <c r="AD62" s="179" t="str">
        <f>IF(AC61&lt;&gt;"",AC61,IF(AC80&lt;&gt;"",AB61,AC61))</f>
        <v/>
      </c>
      <c r="AE62" s="94" t="s">
        <v>71</v>
      </c>
    </row>
    <row r="63" spans="1:32" ht="15" customHeight="1" x14ac:dyDescent="0.2">
      <c r="A63" s="308" t="s">
        <v>72</v>
      </c>
      <c r="B63" s="309"/>
      <c r="C63" s="309"/>
      <c r="D63" s="309"/>
      <c r="E63" s="309"/>
      <c r="F63" s="309"/>
      <c r="G63" s="309"/>
      <c r="H63" s="310"/>
      <c r="I63" s="149" t="str">
        <f>AB59</f>
        <v/>
      </c>
      <c r="J63" s="29" t="s">
        <v>73</v>
      </c>
      <c r="K63" s="155" t="str">
        <f>AC59</f>
        <v/>
      </c>
      <c r="L63" s="156" t="str">
        <f>AD59</f>
        <v/>
      </c>
      <c r="M63" s="157" t="str">
        <f>AE59</f>
        <v/>
      </c>
      <c r="N63" s="158" t="str">
        <f>AF59</f>
        <v/>
      </c>
      <c r="P63" s="260"/>
      <c r="Q63" s="261"/>
      <c r="R63" s="261"/>
      <c r="S63" s="262"/>
      <c r="AA63" s="175"/>
      <c r="AB63" s="175">
        <f>IF(AB55=6,I60,IF(AB55&gt;2,I60,IF(AB55=2,AB64,IF(AB55=1,AB65,IF(AB55=0,AB66,"")))))</f>
        <v>0</v>
      </c>
      <c r="AC63" s="175">
        <f>IF(AC55=6,AB63,IF(AC55&gt;AB55,AB63,IF(AC55&gt;2,AB66,IF(AC55=2,AC64,IF(AC55=1,AC65,IF(AC55=0,AC66,""))))))</f>
        <v>0</v>
      </c>
    </row>
    <row r="64" spans="1:32" ht="30" customHeight="1" x14ac:dyDescent="0.2">
      <c r="A64" s="311" t="s">
        <v>74</v>
      </c>
      <c r="B64" s="312"/>
      <c r="C64" s="312"/>
      <c r="D64" s="312"/>
      <c r="E64" s="312"/>
      <c r="F64" s="312"/>
      <c r="G64" s="312"/>
      <c r="H64" s="313"/>
      <c r="I64" s="150" t="str">
        <f>AB61</f>
        <v/>
      </c>
      <c r="J64" s="29" t="s">
        <v>75</v>
      </c>
      <c r="K64" s="159" t="str">
        <f>AC61</f>
        <v/>
      </c>
      <c r="L64" s="160" t="str">
        <f>AD61</f>
        <v/>
      </c>
      <c r="M64" s="161" t="str">
        <f>AE61</f>
        <v/>
      </c>
      <c r="N64" s="162" t="str">
        <f>AF61</f>
        <v/>
      </c>
      <c r="P64" s="260"/>
      <c r="Q64" s="261"/>
      <c r="R64" s="261"/>
      <c r="S64" s="262"/>
      <c r="AA64" s="175" t="s">
        <v>76</v>
      </c>
      <c r="AB64" s="175">
        <f>IF(AND(AB55=2,I60&gt;5),6,I60)</f>
        <v>0</v>
      </c>
      <c r="AC64" s="175">
        <f>IF(AND(AC55=2,I60&gt;5),6,I60)</f>
        <v>0</v>
      </c>
    </row>
    <row r="65" spans="1:32" ht="15" customHeight="1" x14ac:dyDescent="0.2">
      <c r="A65" s="54" t="s">
        <v>77</v>
      </c>
      <c r="B65" s="55"/>
      <c r="C65" s="56"/>
      <c r="D65" s="56"/>
      <c r="E65" s="56"/>
      <c r="F65" s="56"/>
      <c r="G65" s="57" t="s">
        <v>78</v>
      </c>
      <c r="H65" s="58"/>
      <c r="I65" s="58"/>
      <c r="J65" s="58"/>
      <c r="K65" s="58"/>
      <c r="L65" s="58"/>
      <c r="M65" s="58"/>
      <c r="N65" s="59"/>
      <c r="P65" s="260"/>
      <c r="Q65" s="261"/>
      <c r="R65" s="261"/>
      <c r="S65" s="262"/>
      <c r="AA65" s="175" t="s">
        <v>79</v>
      </c>
      <c r="AB65" s="175">
        <f>IF(AND(AB55=1,I60&gt;3),4,I60)</f>
        <v>0</v>
      </c>
      <c r="AC65" s="175">
        <f>IF(AND(AC55=1,I60&gt;3),4,I60)</f>
        <v>0</v>
      </c>
    </row>
    <row r="66" spans="1:32" ht="165" customHeight="1" thickBot="1" x14ac:dyDescent="0.25">
      <c r="A66" s="314"/>
      <c r="B66" s="315"/>
      <c r="C66" s="315"/>
      <c r="D66" s="315"/>
      <c r="E66" s="315"/>
      <c r="F66" s="316"/>
      <c r="G66" s="317"/>
      <c r="H66" s="315"/>
      <c r="I66" s="315"/>
      <c r="J66" s="315"/>
      <c r="K66" s="315"/>
      <c r="L66" s="315"/>
      <c r="M66" s="315"/>
      <c r="N66" s="318"/>
      <c r="P66" s="263"/>
      <c r="Q66" s="264"/>
      <c r="R66" s="264"/>
      <c r="S66" s="265"/>
      <c r="AA66" s="175" t="s">
        <v>80</v>
      </c>
      <c r="AB66" s="175">
        <f>IF(AND(AB55=0,I60&gt;1),2,I60)</f>
        <v>0</v>
      </c>
      <c r="AC66" s="175">
        <f>IF(AND(AC55=0,I60&gt;1),2,I60)</f>
        <v>0</v>
      </c>
    </row>
    <row r="67" spans="1:32" ht="15" customHeight="1" thickTop="1" thickBot="1" x14ac:dyDescent="0.25">
      <c r="A67" s="187"/>
      <c r="B67" s="187"/>
      <c r="C67" s="187"/>
      <c r="D67" s="187"/>
      <c r="E67" s="187"/>
      <c r="F67" s="187"/>
      <c r="G67" s="187"/>
      <c r="H67" s="187"/>
      <c r="I67" s="187"/>
      <c r="J67" s="187"/>
      <c r="K67" s="187"/>
      <c r="L67" s="187"/>
      <c r="M67" s="187"/>
      <c r="N67" s="187"/>
      <c r="P67" s="30"/>
      <c r="Q67" s="30"/>
      <c r="R67" s="30"/>
      <c r="S67" s="30"/>
      <c r="AA67" s="175"/>
      <c r="AB67" s="175"/>
      <c r="AC67" s="175"/>
    </row>
    <row r="68" spans="1:32" ht="15" customHeight="1" x14ac:dyDescent="0.2">
      <c r="A68" s="284" t="s">
        <v>81</v>
      </c>
      <c r="B68" s="285"/>
      <c r="C68" s="285"/>
      <c r="D68" s="285"/>
      <c r="E68" s="285"/>
      <c r="F68" s="285"/>
      <c r="G68" s="285"/>
      <c r="H68" s="285"/>
      <c r="I68" s="285"/>
      <c r="J68" s="285"/>
      <c r="K68" s="285"/>
      <c r="L68" s="285"/>
      <c r="M68" s="285"/>
      <c r="N68" s="286"/>
      <c r="AB68" s="94" t="s">
        <v>48</v>
      </c>
      <c r="AC68" s="175"/>
    </row>
    <row r="69" spans="1:32" ht="30" customHeight="1" x14ac:dyDescent="0.2">
      <c r="A69" s="287" t="s">
        <v>49</v>
      </c>
      <c r="B69" s="288"/>
      <c r="C69" s="289"/>
      <c r="D69" s="290"/>
      <c r="E69" s="290"/>
      <c r="F69" s="290"/>
      <c r="G69" s="290"/>
      <c r="H69" s="290"/>
      <c r="I69" s="290"/>
      <c r="J69" s="290"/>
      <c r="K69" s="290"/>
      <c r="L69" s="290"/>
      <c r="M69" s="290"/>
      <c r="N69" s="291"/>
      <c r="AB69" s="94">
        <f>G76/1440</f>
        <v>0</v>
      </c>
      <c r="AC69" s="175"/>
      <c r="AD69" s="94">
        <f>L76/60</f>
        <v>0</v>
      </c>
      <c r="AE69" s="94">
        <f>M76/60</f>
        <v>0</v>
      </c>
      <c r="AF69" s="94">
        <f>N76/60</f>
        <v>0</v>
      </c>
    </row>
    <row r="70" spans="1:32" ht="30" customHeight="1" x14ac:dyDescent="0.2">
      <c r="A70" s="287" t="s">
        <v>50</v>
      </c>
      <c r="B70" s="288"/>
      <c r="C70" s="290"/>
      <c r="D70" s="290"/>
      <c r="E70" s="290"/>
      <c r="F70" s="290"/>
      <c r="G70" s="290"/>
      <c r="H70" s="290"/>
      <c r="I70" s="290"/>
      <c r="J70" s="290"/>
      <c r="K70" s="290"/>
      <c r="L70" s="290"/>
      <c r="M70" s="290"/>
      <c r="N70" s="291"/>
      <c r="AB70" s="94" t="s">
        <v>51</v>
      </c>
      <c r="AC70" s="175"/>
    </row>
    <row r="71" spans="1:32" ht="30" customHeight="1" x14ac:dyDescent="0.2">
      <c r="A71" s="287" t="s">
        <v>52</v>
      </c>
      <c r="B71" s="288"/>
      <c r="C71" s="289"/>
      <c r="D71" s="290"/>
      <c r="E71" s="292"/>
      <c r="F71" s="15" t="s">
        <v>82</v>
      </c>
      <c r="G71" s="293"/>
      <c r="H71" s="294"/>
      <c r="I71" s="294"/>
      <c r="J71" s="294"/>
      <c r="K71" s="294"/>
      <c r="L71" s="294"/>
      <c r="M71" s="294"/>
      <c r="N71" s="295"/>
      <c r="AB71" s="94">
        <f>I76/1440/60</f>
        <v>0</v>
      </c>
      <c r="AC71" s="175"/>
    </row>
    <row r="72" spans="1:32" ht="15" customHeight="1" x14ac:dyDescent="0.2">
      <c r="A72" s="296" t="s">
        <v>53</v>
      </c>
      <c r="B72" s="297"/>
      <c r="C72" s="298" t="s">
        <v>54</v>
      </c>
      <c r="D72" s="299"/>
      <c r="E72" s="299"/>
      <c r="F72" s="299"/>
      <c r="G72" s="299"/>
      <c r="H72" s="299"/>
      <c r="I72" s="299"/>
      <c r="J72" s="299"/>
      <c r="K72" s="299"/>
      <c r="L72" s="299"/>
      <c r="M72" s="299"/>
      <c r="N72" s="72"/>
      <c r="AC72" s="175"/>
    </row>
    <row r="73" spans="1:32" ht="15" customHeight="1" x14ac:dyDescent="0.2">
      <c r="A73" s="287" t="s">
        <v>55</v>
      </c>
      <c r="B73" s="288"/>
      <c r="C73" s="298" t="s">
        <v>54</v>
      </c>
      <c r="D73" s="299"/>
      <c r="E73" s="299"/>
      <c r="F73" s="299"/>
      <c r="G73" s="299"/>
      <c r="H73" s="299"/>
      <c r="I73" s="299"/>
      <c r="J73" s="299"/>
      <c r="K73" s="299"/>
      <c r="L73" s="299"/>
      <c r="M73" s="299"/>
      <c r="N73" s="73"/>
      <c r="AB73" s="94" t="s">
        <v>56</v>
      </c>
      <c r="AC73" s="175"/>
    </row>
    <row r="74" spans="1:32" ht="15" customHeight="1" x14ac:dyDescent="0.2">
      <c r="A74" s="66"/>
      <c r="I74" s="74"/>
      <c r="J74" s="74"/>
      <c r="K74" s="74"/>
      <c r="L74" s="74"/>
      <c r="M74" s="74"/>
      <c r="N74" s="75"/>
      <c r="AB74" s="94">
        <f>IF(C77="Select",6,IF(C77="Pre-difficulty Level 1 (Less Difficult)",0,IF(C77="Difficulty Level 1 (Less Difficult)",1,IF(C77="Difficulty Level 2 (Less Difficult)",2,IF(C77="Difficulty Level 3 (Less Difficult)",3,IF(C77="Difficulty Level 4 (Standard)",4,IF(C77="Difficulty Level 5+ (More Difficult)",5,"")))))))</f>
        <v>6</v>
      </c>
      <c r="AC74" s="175">
        <f>IF(AF74&lt;6,AF74,IF(AE74&lt;6,AE74,IF(AD74&lt;6,AD74,6)))</f>
        <v>6</v>
      </c>
      <c r="AD74" s="94">
        <f>IF(L77="",6,IF(L77="Pre",0,IF(L77=1,1,IF(L77=2,2,IF(L77=3,3,IF(L77=4,4,IF(L77="5+",5,"")))))))</f>
        <v>6</v>
      </c>
      <c r="AE74" s="94">
        <f>IF(M77="",6,IF(M77="Pre",0,IF(M77=1,1,IF(M77=2,2,IF(M77=3,3,IF(M77=4,4,IF(M77="5+",5,"")))))))</f>
        <v>6</v>
      </c>
      <c r="AF74" s="94">
        <f>IF(N77="",6,IF(N77="Pre",0,IF(N77=1,1,IF(N77=2,2,IF(N77=3,3,IF(N77=4,4,IF(N77="5+",5,"")))))))</f>
        <v>6</v>
      </c>
    </row>
    <row r="75" spans="1:32" ht="15" customHeight="1" x14ac:dyDescent="0.2">
      <c r="A75" s="300" t="s">
        <v>57</v>
      </c>
      <c r="B75" s="301"/>
      <c r="C75" s="301"/>
      <c r="D75" s="301"/>
      <c r="E75" s="301"/>
      <c r="F75" s="301"/>
      <c r="G75" s="301"/>
      <c r="H75" s="301"/>
      <c r="I75" s="301"/>
      <c r="J75" s="302" t="s">
        <v>11</v>
      </c>
      <c r="K75" s="302"/>
      <c r="L75" s="87" t="s">
        <v>27</v>
      </c>
      <c r="M75" s="87" t="s">
        <v>28</v>
      </c>
      <c r="N75" s="88" t="s">
        <v>29</v>
      </c>
      <c r="AB75" s="94" t="s">
        <v>58</v>
      </c>
      <c r="AC75" s="175"/>
    </row>
    <row r="76" spans="1:32" ht="15" customHeight="1" x14ac:dyDescent="0.2">
      <c r="A76" s="282" t="s">
        <v>59</v>
      </c>
      <c r="B76" s="283"/>
      <c r="C76" s="11"/>
      <c r="D76" s="11"/>
      <c r="E76" s="11"/>
      <c r="F76" s="12" t="s">
        <v>60</v>
      </c>
      <c r="G76" s="22"/>
      <c r="H76" s="13" t="s">
        <v>61</v>
      </c>
      <c r="I76" s="23"/>
      <c r="J76" s="76"/>
      <c r="K76" s="76"/>
      <c r="L76" s="183"/>
      <c r="M76" s="184"/>
      <c r="N76" s="186"/>
      <c r="AB76" s="94">
        <f>SUM(AB86+I80+I81)</f>
        <v>0</v>
      </c>
      <c r="AC76" s="175">
        <f>SUM(K79:K81)</f>
        <v>0</v>
      </c>
      <c r="AD76" s="94">
        <f>SUM(L79:L81)</f>
        <v>0</v>
      </c>
      <c r="AE76" s="94">
        <f>SUM(M79:M81)</f>
        <v>0</v>
      </c>
      <c r="AF76" s="94">
        <f>SUM(N79:N81)</f>
        <v>0</v>
      </c>
    </row>
    <row r="77" spans="1:32" ht="15" customHeight="1" x14ac:dyDescent="0.2">
      <c r="A77" s="206" t="s">
        <v>62</v>
      </c>
      <c r="B77" s="207"/>
      <c r="C77" s="208" t="s">
        <v>54</v>
      </c>
      <c r="D77" s="208"/>
      <c r="E77" s="208"/>
      <c r="F77" s="208"/>
      <c r="G77" s="208"/>
      <c r="H77" s="208"/>
      <c r="I77" s="208"/>
      <c r="J77" s="76"/>
      <c r="K77" s="171" t="str">
        <f>IF(AC74=6,"",IF(AB74=AC74,"",IF(AC74=5,"5+",IF(AC74=4,AC74,IF(AC74=3,AC74,IF(AC74=2,AC74,IF(AC74=1,AC74,IF(AC74=0,"Pre",""))))))))</f>
        <v/>
      </c>
      <c r="L77" s="90"/>
      <c r="M77" s="91"/>
      <c r="N77" s="93"/>
      <c r="AB77" s="94" t="s">
        <v>63</v>
      </c>
      <c r="AC77" s="175"/>
    </row>
    <row r="78" spans="1:32" ht="60" customHeight="1" x14ac:dyDescent="0.2">
      <c r="A78" s="209" t="s">
        <v>64</v>
      </c>
      <c r="B78" s="210"/>
      <c r="C78" s="211"/>
      <c r="D78" s="212"/>
      <c r="E78" s="212"/>
      <c r="F78" s="212"/>
      <c r="G78" s="212"/>
      <c r="H78" s="212"/>
      <c r="I78" s="213"/>
      <c r="J78" s="76"/>
      <c r="K78" s="76"/>
      <c r="L78" s="16"/>
      <c r="M78" s="16"/>
      <c r="N78" s="77"/>
      <c r="P78" s="2" t="s">
        <v>65</v>
      </c>
      <c r="AB78" s="94" t="str">
        <f>IF(I79="","",IF(I80="","",IF(I81="","",IF(AB76&gt;-1,AB76,""))))</f>
        <v/>
      </c>
      <c r="AC78" s="175" t="str">
        <f>IF(K79="","",IF(K80="","",IF(K81="","",IF(AC76&gt;-1,AC76,""))))</f>
        <v/>
      </c>
      <c r="AD78" s="94" t="str">
        <f>IF(L79="","",IF(L80="","",IF(L81="","",IF(AD76&gt;-1,AD76,""))))</f>
        <v/>
      </c>
      <c r="AE78" s="94" t="str">
        <f>IF(M79="","",IF(M80="","",IF(M81="","",IF(AE76&gt;-1,AE76,""))))</f>
        <v/>
      </c>
      <c r="AF78" s="94" t="str">
        <f>IF(N79="","",IF(N80="","",IF(N81="","",IF(AF76&gt;-1,AF76,""))))</f>
        <v/>
      </c>
    </row>
    <row r="79" spans="1:32" ht="85" customHeight="1" x14ac:dyDescent="0.2">
      <c r="A79" s="280" t="str">
        <f>IF(C77="Select",Pulldown!D5,IF(C77="Pre-difficulty Level 1 (Less Difficult)",Pulldown!D2,IF(C77="Difficulty Level 1 (Less Difficult)",Pulldown!D3,IF(C77="Difficulty Level 2 (Less Difficult)",Pulldown!D4,Pulldown!D5))))</f>
        <v xml:space="preserve">Grid 1: Technical control - Technique </v>
      </c>
      <c r="B79" s="281"/>
      <c r="C79" s="211"/>
      <c r="D79" s="212"/>
      <c r="E79" s="212"/>
      <c r="F79" s="212"/>
      <c r="G79" s="212"/>
      <c r="H79" s="213"/>
      <c r="I79" s="25"/>
      <c r="J79" s="28" t="s">
        <v>66</v>
      </c>
      <c r="K79" s="151" t="str">
        <f>IF(AND(AC74=6,I79=AB86),"",IF(AB74&lt;&gt;AC74,AC86,IF(I79=AC86,"",AC86)))</f>
        <v/>
      </c>
      <c r="L79" s="163"/>
      <c r="M79" s="164"/>
      <c r="N79" s="165"/>
      <c r="P79" s="257"/>
      <c r="Q79" s="258"/>
      <c r="R79" s="258"/>
      <c r="S79" s="259"/>
      <c r="AB79" s="94" t="s">
        <v>67</v>
      </c>
      <c r="AC79" s="175"/>
    </row>
    <row r="80" spans="1:32" ht="85" customHeight="1" x14ac:dyDescent="0.2">
      <c r="A80" s="266" t="s">
        <v>68</v>
      </c>
      <c r="B80" s="267"/>
      <c r="C80" s="211"/>
      <c r="D80" s="212"/>
      <c r="E80" s="212"/>
      <c r="F80" s="212"/>
      <c r="G80" s="212"/>
      <c r="H80" s="213"/>
      <c r="I80" s="25"/>
      <c r="J80" s="29" t="s">
        <v>66</v>
      </c>
      <c r="K80" s="151" t="str">
        <f>IF(AC74=6,"",IF(AB74=AC74,"",I80))</f>
        <v/>
      </c>
      <c r="L80" s="163"/>
      <c r="M80" s="164"/>
      <c r="N80" s="165"/>
      <c r="P80" s="260"/>
      <c r="Q80" s="261"/>
      <c r="R80" s="261"/>
      <c r="S80" s="262"/>
      <c r="AB80" s="94" t="str">
        <f>IF(AB78="","",IF(AB74=6,"",IF(AB78=0,0,IF(AB74&lt;4,VLOOKUP(AB78,'Levels Grid'!A:D,1,0),IF(AB74=4,VLOOKUP(AB78,'Levels Grid'!A:D,3,0),IF(AB74=5,VLOOKUP(AB78,'Levels Grid'!A:D,4,0),))))))</f>
        <v/>
      </c>
      <c r="AC80" s="175" t="str">
        <f>IF(AC78="","",IF(AC74=6,"",IF(AC78=0,0,IF(AC74&lt;4,VLOOKUP(AC78,'Levels Grid'!A:D,1,0),IF(AC74=4,VLOOKUP(AC78,'Levels Grid'!A:D,3,0),IF(AC74=5,VLOOKUP(AC78,'Levels Grid'!A:D,4,0),))))))</f>
        <v/>
      </c>
      <c r="AD80" s="94" t="str">
        <f>IF(AD78="","",IF(AD74=6,"",IF(AD78=0,0,IF(AD74&lt;4,VLOOKUP(AD78,'Levels Grid'!A:D,1,0),IF(AD74=4,VLOOKUP(AD78,'Levels Grid'!A:D,3,0),IF(AD74=5,VLOOKUP(AD78,'Levels Grid'!A:D,4,0),))))))</f>
        <v/>
      </c>
      <c r="AE80" s="94" t="str">
        <f>IF(AE78="","",IF(AE74=6,"",IF(AE78=0,0,IF(AE74&lt;4,VLOOKUP(AE78,'Levels Grid'!A:D,1,0),IF(AE74=4,VLOOKUP(AE78,'Levels Grid'!A:D,3,0),IF(AE74=5,VLOOKUP(AE78,'Levels Grid'!A:D,4,0),))))))</f>
        <v/>
      </c>
      <c r="AF80" s="94" t="str">
        <f>IF(AF78="","",IF(AF74=6,"",IF(AF78=0,0,IF(AF74&lt;4,VLOOKUP(AF78,'Levels Grid'!A:D,1,0),IF(AF74=4,VLOOKUP(AF78,'Levels Grid'!A:D,3,0),IF(AF74=5,VLOOKUP(AF78,'Levels Grid'!A:D,4,0),))))))</f>
        <v/>
      </c>
    </row>
    <row r="81" spans="1:32" ht="85" customHeight="1" x14ac:dyDescent="0.2">
      <c r="A81" s="266" t="s">
        <v>69</v>
      </c>
      <c r="B81" s="267"/>
      <c r="C81" s="268"/>
      <c r="D81" s="269"/>
      <c r="E81" s="269"/>
      <c r="F81" s="269"/>
      <c r="G81" s="269"/>
      <c r="H81" s="270"/>
      <c r="I81" s="24"/>
      <c r="J81" s="29" t="s">
        <v>66</v>
      </c>
      <c r="K81" s="151" t="str">
        <f>IF(AC74=6,"",IF(AB74=AC74,"",I81))</f>
        <v/>
      </c>
      <c r="L81" s="166"/>
      <c r="M81" s="167"/>
      <c r="N81" s="168"/>
      <c r="P81" s="260"/>
      <c r="Q81" s="261"/>
      <c r="R81" s="261"/>
      <c r="S81" s="262"/>
      <c r="AB81" s="94" t="s">
        <v>10</v>
      </c>
      <c r="AC81" s="175"/>
      <c r="AD81" s="179" t="str">
        <f>IF(AC80&lt;&gt;"",AC80,IF(AC61&lt;&gt;"",AB80,AC80))</f>
        <v/>
      </c>
      <c r="AE81" s="94" t="s">
        <v>71</v>
      </c>
    </row>
    <row r="82" spans="1:32" ht="15" customHeight="1" x14ac:dyDescent="0.2">
      <c r="A82" s="271" t="s">
        <v>72</v>
      </c>
      <c r="B82" s="272"/>
      <c r="C82" s="272"/>
      <c r="D82" s="272"/>
      <c r="E82" s="272"/>
      <c r="F82" s="272"/>
      <c r="G82" s="272"/>
      <c r="H82" s="272"/>
      <c r="I82" s="149" t="str">
        <f>AB78</f>
        <v/>
      </c>
      <c r="J82" s="29" t="s">
        <v>73</v>
      </c>
      <c r="K82" s="155" t="str">
        <f>AC78</f>
        <v/>
      </c>
      <c r="L82" s="156" t="str">
        <f>AD78</f>
        <v/>
      </c>
      <c r="M82" s="157" t="str">
        <f>AE78</f>
        <v/>
      </c>
      <c r="N82" s="169" t="str">
        <f>AF78</f>
        <v/>
      </c>
      <c r="P82" s="260"/>
      <c r="Q82" s="261"/>
      <c r="R82" s="261"/>
      <c r="S82" s="262"/>
      <c r="AB82" s="94" t="e">
        <f>AB61+AB80</f>
        <v>#VALUE!</v>
      </c>
      <c r="AC82" s="175" t="e">
        <f>AC61+AC80</f>
        <v>#VALUE!</v>
      </c>
      <c r="AD82" s="94" t="e">
        <f>AD61+AD80</f>
        <v>#VALUE!</v>
      </c>
      <c r="AE82" s="94" t="e">
        <f>AE61+AE80</f>
        <v>#VALUE!</v>
      </c>
      <c r="AF82" s="94" t="e">
        <f>AF61+AF80</f>
        <v>#VALUE!</v>
      </c>
    </row>
    <row r="83" spans="1:32" ht="30" customHeight="1" x14ac:dyDescent="0.2">
      <c r="A83" s="273" t="s">
        <v>74</v>
      </c>
      <c r="B83" s="274"/>
      <c r="C83" s="274"/>
      <c r="D83" s="274"/>
      <c r="E83" s="274"/>
      <c r="F83" s="274"/>
      <c r="G83" s="274"/>
      <c r="H83" s="274"/>
      <c r="I83" s="150" t="str">
        <f>AB80</f>
        <v/>
      </c>
      <c r="J83" s="29" t="s">
        <v>75</v>
      </c>
      <c r="K83" s="159" t="str">
        <f>AC80</f>
        <v/>
      </c>
      <c r="L83" s="160" t="str">
        <f>AD80</f>
        <v/>
      </c>
      <c r="M83" s="161" t="str">
        <f>AE80</f>
        <v/>
      </c>
      <c r="N83" s="170" t="str">
        <f>AF80</f>
        <v/>
      </c>
      <c r="P83" s="260"/>
      <c r="Q83" s="261"/>
      <c r="R83" s="261"/>
      <c r="S83" s="262"/>
      <c r="AB83" s="94" t="str">
        <f>IF(AB61="","",IF(AB80="","",AB82))</f>
        <v/>
      </c>
      <c r="AC83" s="179" t="str">
        <f>IF(AD62="","",AC84)</f>
        <v/>
      </c>
      <c r="AD83" s="94" t="str">
        <f>IF(AD61="","",IF(AD80="","",AD82))</f>
        <v/>
      </c>
      <c r="AE83" s="94" t="str">
        <f>IF(AE61="","",IF(AE80="","",AE82))</f>
        <v/>
      </c>
      <c r="AF83" s="94" t="str">
        <f>IF(AF61="","",IF(AF80="","",AF82))</f>
        <v/>
      </c>
    </row>
    <row r="84" spans="1:32" x14ac:dyDescent="0.2">
      <c r="A84" s="78" t="s">
        <v>77</v>
      </c>
      <c r="B84" s="55"/>
      <c r="C84" s="56"/>
      <c r="D84" s="56"/>
      <c r="E84" s="56"/>
      <c r="F84" s="56"/>
      <c r="G84" s="57" t="s">
        <v>78</v>
      </c>
      <c r="H84" s="17"/>
      <c r="I84" s="17"/>
      <c r="J84" s="17"/>
      <c r="K84" s="17"/>
      <c r="L84" s="17"/>
      <c r="M84" s="17"/>
      <c r="N84" s="79"/>
      <c r="P84" s="260"/>
      <c r="Q84" s="261"/>
      <c r="R84" s="261"/>
      <c r="S84" s="262"/>
      <c r="AC84" s="179" t="e">
        <f>AD62+AD81</f>
        <v>#VALUE!</v>
      </c>
      <c r="AD84" s="179" t="s">
        <v>83</v>
      </c>
    </row>
    <row r="85" spans="1:32" ht="165" customHeight="1" thickBot="1" x14ac:dyDescent="0.25">
      <c r="A85" s="275"/>
      <c r="B85" s="276"/>
      <c r="C85" s="276"/>
      <c r="D85" s="276"/>
      <c r="E85" s="276"/>
      <c r="F85" s="277"/>
      <c r="G85" s="278"/>
      <c r="H85" s="276"/>
      <c r="I85" s="276"/>
      <c r="J85" s="276"/>
      <c r="K85" s="276"/>
      <c r="L85" s="276"/>
      <c r="M85" s="276"/>
      <c r="N85" s="279"/>
      <c r="P85" s="263"/>
      <c r="Q85" s="264"/>
      <c r="R85" s="264"/>
      <c r="S85" s="265"/>
      <c r="AA85" s="175"/>
      <c r="AB85" s="175" t="s">
        <v>70</v>
      </c>
      <c r="AC85" s="175" t="s">
        <v>70</v>
      </c>
    </row>
    <row r="86" spans="1:32" x14ac:dyDescent="0.2">
      <c r="A86" s="17"/>
      <c r="B86" s="17"/>
      <c r="C86" s="17"/>
      <c r="D86" s="17"/>
      <c r="E86" s="17"/>
      <c r="F86" s="17"/>
      <c r="G86" s="17"/>
      <c r="H86" s="17"/>
      <c r="I86" s="17"/>
      <c r="J86" s="17"/>
      <c r="K86" s="17"/>
      <c r="L86" s="17"/>
      <c r="M86" s="17"/>
      <c r="N86" s="17"/>
      <c r="AA86" s="175"/>
      <c r="AB86" s="175">
        <f>IF(AB74=6,I79,IF(AB74&gt;2,I79,IF(AB74=2,AB87,IF(AB74=1,AB88,IF(AB74=0,AB89,"")))))</f>
        <v>0</v>
      </c>
      <c r="AC86" s="175">
        <f>IF(AC74=6,AB86,IF(AC74&gt;AB74,AB86,IF(AC74&gt;2,AB86,IF(AC74=2,AC87,IF(AC74=1,AC88,IF(AC74=0,AC89,""))))))</f>
        <v>0</v>
      </c>
    </row>
    <row r="87" spans="1:32" hidden="1" x14ac:dyDescent="0.2">
      <c r="A87" s="17"/>
      <c r="B87" s="17"/>
      <c r="C87" s="17"/>
      <c r="D87" s="17"/>
      <c r="E87" s="17"/>
      <c r="F87" s="17"/>
      <c r="G87" s="17"/>
      <c r="H87" s="17"/>
      <c r="I87" s="17"/>
      <c r="J87" s="17"/>
      <c r="K87" s="17"/>
      <c r="L87" s="17"/>
      <c r="M87" s="17"/>
      <c r="N87" s="17"/>
      <c r="AA87" s="175" t="s">
        <v>76</v>
      </c>
      <c r="AB87" s="175">
        <f>IF(AND(AB74=2,I79&gt;5),6,I79)</f>
        <v>0</v>
      </c>
      <c r="AC87" s="175">
        <f>IF(AND(AC74=2,I79&gt;5),6,I79)</f>
        <v>0</v>
      </c>
    </row>
    <row r="88" spans="1:32" hidden="1" x14ac:dyDescent="0.2">
      <c r="A88" s="17"/>
      <c r="B88" s="17"/>
      <c r="C88" s="17"/>
      <c r="D88" s="17"/>
      <c r="E88" s="17"/>
      <c r="F88" s="17"/>
      <c r="G88" s="17"/>
      <c r="H88" s="17"/>
      <c r="I88" s="17"/>
      <c r="J88" s="17"/>
      <c r="K88" s="17"/>
      <c r="L88" s="17"/>
      <c r="M88" s="17"/>
      <c r="N88" s="17"/>
      <c r="AA88" s="175" t="s">
        <v>79</v>
      </c>
      <c r="AB88" s="175">
        <f>IF(AND(AB74=1,I79&gt;3),4,I79)</f>
        <v>0</v>
      </c>
      <c r="AC88" s="175">
        <f>IF(AND(AC74=1,I79&gt;3),4,I79)</f>
        <v>0</v>
      </c>
    </row>
    <row r="89" spans="1:32" hidden="1" x14ac:dyDescent="0.2">
      <c r="A89" s="17"/>
      <c r="B89" s="17"/>
      <c r="C89" s="17"/>
      <c r="D89" s="17"/>
      <c r="E89" s="17"/>
      <c r="F89" s="17"/>
      <c r="G89" s="17"/>
      <c r="H89" s="17"/>
      <c r="I89" s="17"/>
      <c r="J89" s="17"/>
      <c r="K89" s="17"/>
      <c r="L89" s="17"/>
      <c r="M89" s="17"/>
      <c r="N89" s="17"/>
      <c r="AA89" s="175" t="s">
        <v>80</v>
      </c>
      <c r="AB89" s="175">
        <f>IF(AND(AB74=0,I79&gt;1),2,I79)</f>
        <v>0</v>
      </c>
      <c r="AC89" s="175">
        <f>IF(AND(AC74=0,I79&gt;1),2,I79)</f>
        <v>0</v>
      </c>
    </row>
    <row r="90" spans="1:32" hidden="1" x14ac:dyDescent="0.2">
      <c r="A90" s="17"/>
      <c r="B90" s="17"/>
      <c r="C90" s="17"/>
      <c r="D90" s="17"/>
      <c r="E90" s="17"/>
      <c r="F90" s="17"/>
      <c r="G90" s="17"/>
      <c r="H90" s="17"/>
      <c r="I90" s="17"/>
      <c r="J90" s="17"/>
      <c r="K90" s="17"/>
      <c r="L90" s="17"/>
      <c r="M90" s="17"/>
      <c r="N90" s="17"/>
    </row>
    <row r="91" spans="1:32" hidden="1" x14ac:dyDescent="0.2">
      <c r="A91" s="17"/>
      <c r="B91" s="17"/>
      <c r="C91" s="17"/>
      <c r="D91" s="17"/>
      <c r="E91" s="17"/>
      <c r="F91" s="17"/>
      <c r="G91" s="17"/>
      <c r="H91" s="17"/>
      <c r="I91" s="17"/>
      <c r="J91" s="17"/>
      <c r="K91" s="17"/>
      <c r="L91" s="17"/>
      <c r="M91" s="17"/>
      <c r="N91" s="17"/>
    </row>
    <row r="92" spans="1:32" hidden="1" x14ac:dyDescent="0.2">
      <c r="A92" s="17"/>
      <c r="B92" s="17"/>
      <c r="C92" s="17"/>
      <c r="D92" s="17"/>
      <c r="E92" s="17"/>
      <c r="F92" s="17"/>
      <c r="G92" s="17"/>
      <c r="H92" s="17"/>
      <c r="I92" s="17"/>
      <c r="J92" s="17"/>
      <c r="K92" s="17"/>
      <c r="L92" s="17"/>
      <c r="M92" s="17"/>
      <c r="N92" s="17"/>
    </row>
    <row r="93" spans="1:32" hidden="1" x14ac:dyDescent="0.2">
      <c r="A93" s="17"/>
      <c r="B93" s="17"/>
      <c r="C93" s="17"/>
      <c r="D93" s="17"/>
      <c r="E93" s="17"/>
      <c r="F93" s="17"/>
      <c r="G93" s="17"/>
      <c r="H93" s="17"/>
      <c r="I93" s="17"/>
      <c r="J93" s="17"/>
      <c r="K93" s="17"/>
      <c r="L93" s="17"/>
      <c r="M93" s="17"/>
      <c r="N93" s="17"/>
    </row>
    <row r="94" spans="1:32" hidden="1" x14ac:dyDescent="0.2">
      <c r="A94" s="17"/>
      <c r="B94" s="17"/>
      <c r="C94" s="17"/>
      <c r="D94" s="17"/>
      <c r="E94" s="17"/>
      <c r="F94" s="17"/>
      <c r="G94" s="17"/>
      <c r="H94" s="17"/>
      <c r="I94" s="17"/>
      <c r="J94" s="17"/>
      <c r="K94" s="17"/>
      <c r="L94" s="17"/>
      <c r="M94" s="17"/>
      <c r="N94" s="17"/>
    </row>
    <row r="95" spans="1:32" hidden="1" x14ac:dyDescent="0.2">
      <c r="A95" s="17"/>
      <c r="B95" s="17"/>
      <c r="C95" s="17"/>
      <c r="D95" s="17"/>
      <c r="E95" s="17"/>
      <c r="F95" s="17"/>
      <c r="G95" s="17"/>
      <c r="H95" s="17"/>
      <c r="I95" s="17"/>
      <c r="J95" s="17"/>
      <c r="K95" s="17"/>
      <c r="L95" s="17"/>
      <c r="M95" s="17"/>
      <c r="N95" s="17"/>
    </row>
    <row r="96" spans="1:32" hidden="1" x14ac:dyDescent="0.2">
      <c r="A96" s="17"/>
      <c r="B96" s="17"/>
      <c r="C96" s="17"/>
      <c r="D96" s="17"/>
      <c r="E96" s="17"/>
      <c r="F96" s="17"/>
      <c r="G96" s="17"/>
      <c r="H96" s="17"/>
      <c r="I96" s="17"/>
      <c r="J96" s="17"/>
      <c r="K96" s="17"/>
      <c r="L96" s="17"/>
      <c r="M96" s="17"/>
      <c r="N96" s="17"/>
    </row>
    <row r="97" spans="1:14" hidden="1" x14ac:dyDescent="0.2">
      <c r="A97" s="17"/>
      <c r="B97" s="17"/>
      <c r="C97" s="17"/>
      <c r="D97" s="17"/>
      <c r="E97" s="17"/>
      <c r="F97" s="17"/>
      <c r="G97" s="17"/>
      <c r="H97" s="17"/>
      <c r="I97" s="17"/>
      <c r="J97" s="17"/>
      <c r="K97" s="17"/>
      <c r="L97" s="17"/>
      <c r="M97" s="17"/>
      <c r="N97" s="17"/>
    </row>
    <row r="98" spans="1:14" hidden="1" x14ac:dyDescent="0.2">
      <c r="A98" s="17"/>
      <c r="B98" s="17"/>
      <c r="C98" s="17"/>
      <c r="D98" s="17"/>
      <c r="E98" s="17"/>
      <c r="F98" s="17"/>
      <c r="G98" s="17"/>
      <c r="H98" s="17"/>
      <c r="I98" s="17"/>
      <c r="J98" s="17"/>
      <c r="K98" s="17"/>
      <c r="L98" s="17"/>
      <c r="M98" s="17"/>
      <c r="N98" s="17"/>
    </row>
    <row r="99" spans="1:14" hidden="1" x14ac:dyDescent="0.2">
      <c r="A99" s="17"/>
      <c r="B99" s="17"/>
      <c r="C99" s="17"/>
      <c r="D99" s="17"/>
      <c r="E99" s="17"/>
      <c r="F99" s="17"/>
      <c r="G99" s="17"/>
      <c r="H99" s="17"/>
      <c r="I99" s="17"/>
      <c r="J99" s="17"/>
      <c r="K99" s="17"/>
      <c r="L99" s="17"/>
      <c r="M99" s="17"/>
      <c r="N99" s="17"/>
    </row>
    <row r="100" spans="1:14" hidden="1" x14ac:dyDescent="0.2">
      <c r="A100" s="17"/>
      <c r="B100" s="17"/>
      <c r="C100" s="17"/>
      <c r="D100" s="17"/>
      <c r="E100" s="17"/>
      <c r="F100" s="17"/>
      <c r="G100" s="17"/>
      <c r="H100" s="17"/>
      <c r="I100" s="17"/>
      <c r="J100" s="17"/>
      <c r="K100" s="17"/>
      <c r="L100" s="17"/>
      <c r="M100" s="17"/>
      <c r="N100" s="17"/>
    </row>
    <row r="101" spans="1:14" hidden="1" x14ac:dyDescent="0.2">
      <c r="A101" s="17"/>
      <c r="B101" s="17"/>
      <c r="C101" s="17"/>
      <c r="D101" s="17"/>
      <c r="E101" s="17"/>
      <c r="F101" s="17"/>
      <c r="G101" s="17"/>
      <c r="H101" s="17"/>
      <c r="I101" s="17"/>
      <c r="J101" s="17"/>
      <c r="K101" s="17"/>
      <c r="L101" s="17"/>
      <c r="M101" s="17"/>
      <c r="N101" s="17"/>
    </row>
    <row r="102" spans="1:14" hidden="1" x14ac:dyDescent="0.2">
      <c r="A102" s="17"/>
      <c r="B102" s="17"/>
      <c r="C102" s="17"/>
      <c r="D102" s="17"/>
      <c r="E102" s="17"/>
      <c r="F102" s="17"/>
      <c r="G102" s="17"/>
      <c r="H102" s="17"/>
      <c r="I102" s="17"/>
      <c r="J102" s="17"/>
      <c r="K102" s="17"/>
      <c r="L102" s="17"/>
      <c r="M102" s="17"/>
      <c r="N102" s="17"/>
    </row>
    <row r="103" spans="1:14" hidden="1" x14ac:dyDescent="0.2">
      <c r="A103" s="17"/>
      <c r="B103" s="17"/>
      <c r="C103" s="17"/>
      <c r="D103" s="17"/>
      <c r="E103" s="17"/>
      <c r="F103" s="17"/>
      <c r="G103" s="17"/>
      <c r="H103" s="17"/>
      <c r="I103" s="17"/>
      <c r="J103" s="17"/>
      <c r="K103" s="17"/>
      <c r="L103" s="17"/>
      <c r="M103" s="17"/>
      <c r="N103" s="17"/>
    </row>
    <row r="104" spans="1:14" hidden="1" x14ac:dyDescent="0.2">
      <c r="A104" s="17"/>
      <c r="B104" s="17"/>
      <c r="C104" s="17"/>
      <c r="D104" s="17"/>
      <c r="E104" s="17"/>
      <c r="F104" s="17"/>
      <c r="G104" s="17"/>
      <c r="H104" s="17"/>
      <c r="I104" s="17"/>
      <c r="J104" s="17"/>
      <c r="K104" s="17"/>
      <c r="L104" s="17"/>
      <c r="M104" s="17"/>
      <c r="N104" s="17"/>
    </row>
    <row r="105" spans="1:14" hidden="1" x14ac:dyDescent="0.2">
      <c r="A105" s="17"/>
      <c r="B105" s="17"/>
      <c r="C105" s="17"/>
      <c r="D105" s="17"/>
      <c r="E105" s="17"/>
      <c r="F105" s="17"/>
      <c r="G105" s="17"/>
      <c r="H105" s="17"/>
      <c r="I105" s="17"/>
      <c r="J105" s="17"/>
      <c r="K105" s="17"/>
      <c r="L105" s="17"/>
      <c r="M105" s="17"/>
      <c r="N105" s="17"/>
    </row>
    <row r="106" spans="1:14" hidden="1" x14ac:dyDescent="0.2">
      <c r="A106" s="17"/>
      <c r="B106" s="17"/>
      <c r="C106" s="17"/>
      <c r="D106" s="17"/>
      <c r="E106" s="17"/>
      <c r="F106" s="17"/>
      <c r="G106" s="17"/>
      <c r="H106" s="17"/>
      <c r="I106" s="17"/>
      <c r="J106" s="17"/>
      <c r="K106" s="17"/>
      <c r="L106" s="17"/>
      <c r="M106" s="17"/>
      <c r="N106" s="17"/>
    </row>
    <row r="107" spans="1:14" hidden="1" x14ac:dyDescent="0.2">
      <c r="A107" s="17"/>
      <c r="B107" s="17"/>
      <c r="C107" s="17"/>
      <c r="D107" s="17"/>
      <c r="E107" s="17"/>
      <c r="F107" s="17"/>
      <c r="G107" s="17"/>
      <c r="H107" s="17"/>
      <c r="I107" s="17"/>
      <c r="J107" s="17"/>
      <c r="K107" s="17"/>
      <c r="L107" s="17"/>
      <c r="M107" s="17"/>
      <c r="N107" s="17"/>
    </row>
    <row r="108" spans="1:14" hidden="1" x14ac:dyDescent="0.2">
      <c r="A108" s="17"/>
      <c r="B108" s="17"/>
      <c r="C108" s="17"/>
      <c r="D108" s="17"/>
      <c r="E108" s="17"/>
      <c r="F108" s="17"/>
      <c r="G108" s="17"/>
      <c r="H108" s="17"/>
      <c r="I108" s="17"/>
      <c r="J108" s="17"/>
      <c r="K108" s="17"/>
      <c r="L108" s="17"/>
      <c r="M108" s="17"/>
      <c r="N108" s="17"/>
    </row>
    <row r="109" spans="1:14" hidden="1" x14ac:dyDescent="0.2">
      <c r="A109" s="17"/>
      <c r="B109" s="17"/>
      <c r="C109" s="17"/>
      <c r="D109" s="17"/>
      <c r="E109" s="17"/>
      <c r="F109" s="17"/>
      <c r="G109" s="17"/>
      <c r="H109" s="17"/>
      <c r="I109" s="17"/>
      <c r="J109" s="17"/>
      <c r="K109" s="17"/>
      <c r="L109" s="17"/>
      <c r="M109" s="17"/>
      <c r="N109" s="17"/>
    </row>
    <row r="110" spans="1:14" hidden="1" x14ac:dyDescent="0.2">
      <c r="A110" s="17"/>
      <c r="B110" s="17"/>
      <c r="C110" s="17"/>
      <c r="D110" s="17"/>
      <c r="E110" s="17"/>
      <c r="F110" s="17"/>
      <c r="G110" s="17"/>
      <c r="H110" s="17"/>
      <c r="I110" s="17"/>
      <c r="J110" s="17"/>
      <c r="K110" s="17"/>
      <c r="L110" s="17"/>
      <c r="M110" s="17"/>
      <c r="N110" s="17"/>
    </row>
    <row r="111" spans="1:14" hidden="1" x14ac:dyDescent="0.2">
      <c r="A111" s="17"/>
      <c r="B111" s="17"/>
      <c r="C111" s="17"/>
      <c r="D111" s="17"/>
      <c r="E111" s="17"/>
      <c r="F111" s="17"/>
      <c r="G111" s="17"/>
      <c r="H111" s="17"/>
      <c r="I111" s="17"/>
      <c r="J111" s="17"/>
      <c r="K111" s="17"/>
      <c r="L111" s="17"/>
      <c r="M111" s="17"/>
      <c r="N111" s="17"/>
    </row>
    <row r="112" spans="1:14" hidden="1" x14ac:dyDescent="0.2">
      <c r="A112" s="17"/>
      <c r="B112" s="17"/>
      <c r="C112" s="17"/>
      <c r="D112" s="17"/>
      <c r="E112" s="17"/>
      <c r="F112" s="17"/>
      <c r="G112" s="17"/>
      <c r="H112" s="17"/>
      <c r="I112" s="17"/>
      <c r="J112" s="17"/>
      <c r="K112" s="17"/>
      <c r="L112" s="17"/>
      <c r="M112" s="17"/>
      <c r="N112" s="17"/>
    </row>
    <row r="113" spans="1:14" hidden="1" x14ac:dyDescent="0.2">
      <c r="A113" s="17"/>
      <c r="B113" s="17"/>
      <c r="C113" s="17"/>
      <c r="D113" s="17"/>
      <c r="E113" s="17"/>
      <c r="F113" s="17"/>
      <c r="G113" s="17"/>
      <c r="H113" s="17"/>
      <c r="I113" s="17"/>
      <c r="J113" s="17"/>
      <c r="K113" s="17"/>
      <c r="L113" s="17"/>
      <c r="M113" s="17"/>
      <c r="N113" s="17"/>
    </row>
    <row r="114" spans="1:14" hidden="1" x14ac:dyDescent="0.2">
      <c r="A114" s="17"/>
      <c r="B114" s="17"/>
      <c r="C114" s="17"/>
      <c r="D114" s="17"/>
      <c r="E114" s="17"/>
      <c r="F114" s="17"/>
      <c r="G114" s="17"/>
      <c r="H114" s="17"/>
      <c r="I114" s="17"/>
      <c r="J114" s="17"/>
      <c r="K114" s="17"/>
      <c r="L114" s="17"/>
      <c r="M114" s="17"/>
      <c r="N114" s="17"/>
    </row>
    <row r="115" spans="1:14" hidden="1" x14ac:dyDescent="0.2">
      <c r="A115" s="17"/>
      <c r="B115" s="17"/>
      <c r="C115" s="17"/>
      <c r="D115" s="17"/>
      <c r="E115" s="17"/>
      <c r="F115" s="17"/>
      <c r="G115" s="17"/>
      <c r="H115" s="17"/>
      <c r="I115" s="17"/>
      <c r="J115" s="17"/>
      <c r="K115" s="17"/>
      <c r="L115" s="17"/>
      <c r="M115" s="17"/>
      <c r="N115" s="17"/>
    </row>
    <row r="116" spans="1:14" hidden="1" x14ac:dyDescent="0.2">
      <c r="A116" s="17"/>
      <c r="B116" s="17"/>
      <c r="C116" s="17"/>
      <c r="D116" s="17"/>
      <c r="E116" s="17"/>
      <c r="F116" s="17"/>
      <c r="G116" s="17"/>
      <c r="H116" s="17"/>
      <c r="I116" s="17"/>
      <c r="J116" s="17"/>
      <c r="K116" s="17"/>
      <c r="L116" s="17"/>
      <c r="M116" s="17"/>
      <c r="N116" s="17"/>
    </row>
    <row r="117" spans="1:14" hidden="1" x14ac:dyDescent="0.2">
      <c r="A117" s="17"/>
      <c r="B117" s="17"/>
      <c r="C117" s="17"/>
      <c r="D117" s="17"/>
      <c r="E117" s="17"/>
      <c r="F117" s="17"/>
      <c r="G117" s="17"/>
      <c r="H117" s="17"/>
      <c r="I117" s="17"/>
      <c r="J117" s="17"/>
      <c r="K117" s="17"/>
      <c r="L117" s="17"/>
      <c r="M117" s="17"/>
      <c r="N117" s="17"/>
    </row>
    <row r="118" spans="1:14" hidden="1" x14ac:dyDescent="0.2">
      <c r="A118" s="17"/>
      <c r="B118" s="17"/>
      <c r="C118" s="17"/>
      <c r="D118" s="17"/>
      <c r="E118" s="17"/>
      <c r="F118" s="17"/>
      <c r="G118" s="17"/>
      <c r="H118" s="17"/>
      <c r="I118" s="17"/>
      <c r="J118" s="17"/>
      <c r="K118" s="17"/>
      <c r="L118" s="17"/>
      <c r="M118" s="17"/>
      <c r="N118" s="17"/>
    </row>
    <row r="119" spans="1:14" hidden="1" x14ac:dyDescent="0.2">
      <c r="A119" s="17"/>
      <c r="B119" s="17"/>
      <c r="C119" s="17"/>
      <c r="D119" s="17"/>
      <c r="E119" s="17"/>
      <c r="F119" s="17"/>
      <c r="G119" s="17"/>
      <c r="H119" s="17"/>
      <c r="I119" s="17"/>
      <c r="J119" s="17"/>
      <c r="K119" s="17"/>
      <c r="L119" s="17"/>
      <c r="M119" s="17"/>
      <c r="N119" s="17"/>
    </row>
    <row r="120" spans="1:14" hidden="1" x14ac:dyDescent="0.2">
      <c r="A120" s="17"/>
      <c r="B120" s="17"/>
      <c r="C120" s="17"/>
      <c r="D120" s="17"/>
      <c r="E120" s="17"/>
      <c r="F120" s="17"/>
      <c r="G120" s="17"/>
      <c r="H120" s="17"/>
      <c r="I120" s="17"/>
      <c r="J120" s="17"/>
      <c r="K120" s="17"/>
      <c r="L120" s="17"/>
      <c r="M120" s="17"/>
      <c r="N120" s="17"/>
    </row>
    <row r="121" spans="1:14" hidden="1" x14ac:dyDescent="0.2">
      <c r="A121" s="17"/>
      <c r="B121" s="17"/>
      <c r="C121" s="17"/>
      <c r="D121" s="17"/>
      <c r="E121" s="17"/>
      <c r="F121" s="17"/>
      <c r="G121" s="17"/>
      <c r="H121" s="17"/>
      <c r="I121" s="17"/>
      <c r="J121" s="17"/>
      <c r="K121" s="17"/>
      <c r="L121" s="17"/>
      <c r="M121" s="17"/>
      <c r="N121" s="17"/>
    </row>
  </sheetData>
  <sheetProtection algorithmName="SHA-512" hashValue="vq8SZMAauPvPvQ6FNERONtRXc82xRheQ7iWucZF2doljUXFFFPaHBvZI+viZa+YFGoVL5tEFX2Ztczhc0no3zg==" saltValue="+nfTKi0COkb4AY9rrPrW3w==" spinCount="100000" sheet="1" objects="1" scenarios="1"/>
  <mergeCells count="98">
    <mergeCell ref="M9:N9"/>
    <mergeCell ref="A5:N6"/>
    <mergeCell ref="A7:L7"/>
    <mergeCell ref="M7:N7"/>
    <mergeCell ref="A8:C8"/>
    <mergeCell ref="M8:N8"/>
    <mergeCell ref="A9:C9"/>
    <mergeCell ref="I9:L9"/>
    <mergeCell ref="D8:H8"/>
    <mergeCell ref="D9:H9"/>
    <mergeCell ref="I8:L8"/>
    <mergeCell ref="L40:N41"/>
    <mergeCell ref="A10:C10"/>
    <mergeCell ref="A22:C22"/>
    <mergeCell ref="D22:E22"/>
    <mergeCell ref="A12:N13"/>
    <mergeCell ref="A14:N14"/>
    <mergeCell ref="A16:C16"/>
    <mergeCell ref="D16:E16"/>
    <mergeCell ref="A17:C17"/>
    <mergeCell ref="A18:C18"/>
    <mergeCell ref="A19:C19"/>
    <mergeCell ref="D21:E21"/>
    <mergeCell ref="D10:H10"/>
    <mergeCell ref="A36:N39"/>
    <mergeCell ref="A40:B41"/>
    <mergeCell ref="C40:I41"/>
    <mergeCell ref="A57:B57"/>
    <mergeCell ref="A49:N49"/>
    <mergeCell ref="A50:B50"/>
    <mergeCell ref="C50:N50"/>
    <mergeCell ref="A51:B51"/>
    <mergeCell ref="C51:N51"/>
    <mergeCell ref="A52:B52"/>
    <mergeCell ref="C52:N52"/>
    <mergeCell ref="A53:B53"/>
    <mergeCell ref="C53:M53"/>
    <mergeCell ref="A54:B54"/>
    <mergeCell ref="C54:M54"/>
    <mergeCell ref="A56:I56"/>
    <mergeCell ref="J56:K56"/>
    <mergeCell ref="A58:B58"/>
    <mergeCell ref="C58:I58"/>
    <mergeCell ref="A59:B59"/>
    <mergeCell ref="C59:I59"/>
    <mergeCell ref="A60:B60"/>
    <mergeCell ref="C60:H60"/>
    <mergeCell ref="P60:S66"/>
    <mergeCell ref="A61:B61"/>
    <mergeCell ref="C61:H61"/>
    <mergeCell ref="A62:B62"/>
    <mergeCell ref="C62:H62"/>
    <mergeCell ref="A63:H63"/>
    <mergeCell ref="A64:H64"/>
    <mergeCell ref="A66:F66"/>
    <mergeCell ref="G66:N66"/>
    <mergeCell ref="A76:B76"/>
    <mergeCell ref="A68:N68"/>
    <mergeCell ref="A69:B69"/>
    <mergeCell ref="C69:N69"/>
    <mergeCell ref="A70:B70"/>
    <mergeCell ref="C70:N70"/>
    <mergeCell ref="A71:B71"/>
    <mergeCell ref="C71:E71"/>
    <mergeCell ref="G71:N71"/>
    <mergeCell ref="A72:B72"/>
    <mergeCell ref="C72:M72"/>
    <mergeCell ref="A73:B73"/>
    <mergeCell ref="C73:M73"/>
    <mergeCell ref="A75:I75"/>
    <mergeCell ref="J75:K75"/>
    <mergeCell ref="P79:S85"/>
    <mergeCell ref="A80:B80"/>
    <mergeCell ref="C80:H80"/>
    <mergeCell ref="A81:B81"/>
    <mergeCell ref="C81:H81"/>
    <mergeCell ref="A82:H82"/>
    <mergeCell ref="A83:H83"/>
    <mergeCell ref="A85:F85"/>
    <mergeCell ref="G85:N85"/>
    <mergeCell ref="A79:B79"/>
    <mergeCell ref="C79:H79"/>
    <mergeCell ref="A77:B77"/>
    <mergeCell ref="C77:I77"/>
    <mergeCell ref="A78:B78"/>
    <mergeCell ref="C78:I78"/>
    <mergeCell ref="M10:N10"/>
    <mergeCell ref="J40:K41"/>
    <mergeCell ref="J46:K47"/>
    <mergeCell ref="I10:L10"/>
    <mergeCell ref="A42:N42"/>
    <mergeCell ref="A43:N45"/>
    <mergeCell ref="A46:B47"/>
    <mergeCell ref="C46:I47"/>
    <mergeCell ref="L46:N47"/>
    <mergeCell ref="A25:N32"/>
    <mergeCell ref="A34:N34"/>
    <mergeCell ref="A35:N35"/>
  </mergeCells>
  <dataValidations count="7">
    <dataValidation type="whole" allowBlank="1" showInputMessage="1" showErrorMessage="1" sqref="G57 I57 G76 I76" xr:uid="{02645734-F8BD-1445-B962-C0E981114C13}">
      <formula1>0</formula1>
      <formula2>59</formula2>
    </dataValidation>
    <dataValidation type="whole" allowBlank="1" showInputMessage="1" showErrorMessage="1" error="Award a mark 0 to 8." sqref="L79:N81 L60:N62 I60:I62 I79:I81" xr:uid="{00B3A61A-5D59-D541-A9FC-C61D7B284828}">
      <formula1>0</formula1>
      <formula2>8</formula2>
    </dataValidation>
    <dataValidation allowBlank="1" showInputMessage="1" showErrorMessage="1" prompt="This cell cannot be edited. Edit centre and candidate details on the Overview sheet." sqref="D8:H10 M8:N10" xr:uid="{161DABDA-9125-6648-90C7-AC4C510D760B}"/>
    <dataValidation allowBlank="1" showInputMessage="1" showErrorMessage="1" prompt="This cell cannot be edited. Input difficulty level and assessment grid marks in cells above." sqref="I82:I83 I63:I64" xr:uid="{0E0CF2A5-F4C9-3D49-A2A0-30896D0745C7}"/>
    <dataValidation allowBlank="1" showInputMessage="1" showErrorMessage="1" prompt="This cell cannot be edited._x000a__x000a_Annotate comments, performance length, difficulty levels and marks on Solo and Ensemble pages (2 &amp; 3) below." sqref="D17:E19 D22:E22" xr:uid="{1EDB5D69-936E-1D44-8F25-12530FBE8EE3}"/>
    <dataValidation allowBlank="1" showInputMessage="1" showErrorMessage="1" prompt="To start new a line press ALT + RETURN." sqref="A25:N32" xr:uid="{710D9E5A-6B5B-C44A-977F-3291B187B603}"/>
    <dataValidation allowBlank="1" showInputMessage="1" showErrorMessage="1" prompt="To start a new line press ALT + RETURN." sqref="C59:I59 C60:H62 C78:I78 C79:H81" xr:uid="{62911D67-8731-634E-A8BF-8288A0B4130B}"/>
  </dataValidations>
  <pageMargins left="0.39370078740157483" right="0.39370078740157483" top="0.59055118110236227" bottom="0.59055118110236227" header="0.31496062992125984" footer="0.31496062992125984"/>
  <pageSetup paperSize="9" fitToWidth="0" fitToHeight="0" orientation="portrait" r:id="rId1"/>
  <headerFooter>
    <oddHeader xml:space="preserve">&amp;C&amp;"System Font,Regular"&amp;10&amp;K000000 </oddHeader>
    <oddFooter xml:space="preserve">&amp;C </oddFooter>
  </headerFooter>
  <rowBreaks count="2" manualBreakCount="2">
    <brk id="48" max="16383" man="1"/>
    <brk id="67" max="16383" man="1"/>
  </rowBreaks>
  <ignoredErrors>
    <ignoredError sqref="E17:E18" formula="1"/>
  </ignoredError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C8604042-3E6F-084D-BB4F-8C8411A77BCB}">
          <x14:formula1>
            <xm:f>Pulldown!$E$2:$E$8</xm:f>
          </x14:formula1>
          <xm:sqref>L58:N58 L77:N77</xm:sqref>
        </x14:dataValidation>
        <x14:dataValidation type="list" allowBlank="1" showInputMessage="1" showErrorMessage="1" xr:uid="{0B5B16D5-B338-6E4A-8AE2-08ED4B2EF430}">
          <x14:formula1>
            <xm:f>Pulldown!$C$2:$C$8</xm:f>
          </x14:formula1>
          <xm:sqref>C77:I77 C58:I58</xm:sqref>
        </x14:dataValidation>
        <x14:dataValidation type="list" allowBlank="1" showInputMessage="1" showErrorMessage="1" xr:uid="{95D1B3B2-3B5A-6443-A869-9269DD2891C6}">
          <x14:formula1>
            <xm:f>Pulldown!$A$2:$A$8</xm:f>
          </x14:formula1>
          <xm:sqref>C53:M53 C72:M72</xm:sqref>
        </x14:dataValidation>
        <x14:dataValidation type="list" allowBlank="1" showInputMessage="1" showErrorMessage="1" xr:uid="{83A3C386-58A2-9F45-A881-9FD32D263199}">
          <x14:formula1>
            <xm:f>Pulldown!$B$2:$B$7</xm:f>
          </x14:formula1>
          <xm:sqref>C54:M54 C73:M73</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C17B2-930A-FC4D-BC0D-07881FCC6362}">
  <sheetPr codeName="Sheet32"/>
  <dimension ref="A1:AF121"/>
  <sheetViews>
    <sheetView showGridLines="0" showRowColHeaders="0" showRuler="0" showWhiteSpace="0" view="pageLayout" zoomScaleNormal="100" workbookViewId="0"/>
  </sheetViews>
  <sheetFormatPr baseColWidth="10" defaultColWidth="0" defaultRowHeight="15" customHeight="1" zeroHeight="1" x14ac:dyDescent="0.2"/>
  <cols>
    <col min="1" max="3" width="6.83203125" style="2" customWidth="1"/>
    <col min="4" max="6" width="8" style="2" customWidth="1"/>
    <col min="7" max="8" width="6.5" style="2" customWidth="1"/>
    <col min="9" max="9" width="5" style="2" customWidth="1"/>
    <col min="10" max="10" width="2.83203125" style="2" customWidth="1"/>
    <col min="11" max="11" width="5" style="2" customWidth="1"/>
    <col min="12" max="14" width="5.5" style="2" bestFit="1" customWidth="1"/>
    <col min="15" max="16" width="8.83203125" style="2" customWidth="1"/>
    <col min="17" max="18" width="8.5" style="2" customWidth="1"/>
    <col min="19" max="19" width="8" style="2" customWidth="1"/>
    <col min="20" max="20" width="9.83203125" style="2" customWidth="1"/>
    <col min="21" max="24" width="8.5" style="2" customWidth="1"/>
    <col min="25" max="26" width="8.83203125" style="2" hidden="1" customWidth="1"/>
    <col min="27" max="32" width="8.83203125" style="94" hidden="1" customWidth="1"/>
    <col min="33" max="16384" width="8.83203125" style="2" hidden="1"/>
  </cols>
  <sheetData>
    <row r="1" spans="1:31" ht="19" customHeight="1" x14ac:dyDescent="0.2">
      <c r="A1" s="182"/>
      <c r="B1" s="1"/>
      <c r="C1" s="1"/>
      <c r="D1" s="1"/>
      <c r="E1" s="1"/>
      <c r="F1" s="1"/>
      <c r="G1" s="1"/>
      <c r="H1" s="1"/>
      <c r="I1" s="1"/>
      <c r="J1" s="1"/>
      <c r="K1" s="1"/>
      <c r="L1" s="1"/>
      <c r="M1" s="1"/>
      <c r="N1" s="177">
        <v>28</v>
      </c>
    </row>
    <row r="2" spans="1:31" ht="15" customHeight="1" x14ac:dyDescent="0.2">
      <c r="A2" s="1"/>
      <c r="B2" s="1"/>
      <c r="C2" s="1"/>
      <c r="D2" s="1"/>
      <c r="E2" s="1"/>
      <c r="F2" s="1"/>
      <c r="G2" s="1"/>
      <c r="H2" s="1"/>
      <c r="I2" s="1"/>
      <c r="J2" s="1"/>
      <c r="K2" s="1"/>
      <c r="L2" s="1"/>
      <c r="M2" s="1"/>
      <c r="N2" s="1"/>
      <c r="AB2" s="174"/>
      <c r="AC2" s="174"/>
      <c r="AD2" s="174"/>
      <c r="AE2" s="174"/>
    </row>
    <row r="3" spans="1:31" ht="15" customHeight="1" x14ac:dyDescent="0.2">
      <c r="A3" s="4"/>
      <c r="B3" s="4"/>
      <c r="C3" s="4"/>
      <c r="D3" s="4"/>
      <c r="E3" s="4"/>
      <c r="F3" s="4"/>
      <c r="G3" s="4"/>
      <c r="H3" s="4"/>
      <c r="I3" s="4"/>
      <c r="J3" s="4"/>
      <c r="K3" s="4"/>
      <c r="L3" s="4"/>
      <c r="M3" s="5"/>
      <c r="N3" s="5"/>
      <c r="AB3" s="174"/>
      <c r="AC3" s="174"/>
      <c r="AD3" s="174"/>
      <c r="AE3" s="174"/>
    </row>
    <row r="4" spans="1:31" ht="15" customHeight="1" thickBot="1" x14ac:dyDescent="0.25">
      <c r="AB4" s="174"/>
      <c r="AC4" s="174"/>
      <c r="AD4" s="174"/>
      <c r="AE4" s="174"/>
    </row>
    <row r="5" spans="1:31" ht="15" customHeight="1" x14ac:dyDescent="0.2">
      <c r="A5" s="390" t="s">
        <v>20</v>
      </c>
      <c r="B5" s="391"/>
      <c r="C5" s="391"/>
      <c r="D5" s="391"/>
      <c r="E5" s="391"/>
      <c r="F5" s="391"/>
      <c r="G5" s="391"/>
      <c r="H5" s="391"/>
      <c r="I5" s="391"/>
      <c r="J5" s="391"/>
      <c r="K5" s="391"/>
      <c r="L5" s="391"/>
      <c r="M5" s="391"/>
      <c r="N5" s="392"/>
      <c r="AB5" s="174"/>
      <c r="AC5" s="174"/>
      <c r="AD5" s="174"/>
      <c r="AE5" s="174"/>
    </row>
    <row r="6" spans="1:31" ht="15" customHeight="1" x14ac:dyDescent="0.2">
      <c r="A6" s="393"/>
      <c r="B6" s="394"/>
      <c r="C6" s="394"/>
      <c r="D6" s="394"/>
      <c r="E6" s="394"/>
      <c r="F6" s="394"/>
      <c r="G6" s="394"/>
      <c r="H6" s="394"/>
      <c r="I6" s="394"/>
      <c r="J6" s="394"/>
      <c r="K6" s="394"/>
      <c r="L6" s="394"/>
      <c r="M6" s="394"/>
      <c r="N6" s="395"/>
      <c r="AB6" s="174"/>
      <c r="AC6" s="174"/>
      <c r="AD6" s="174"/>
    </row>
    <row r="7" spans="1:31" ht="15" customHeight="1" x14ac:dyDescent="0.2">
      <c r="A7" s="396" t="s">
        <v>21</v>
      </c>
      <c r="B7" s="397"/>
      <c r="C7" s="397"/>
      <c r="D7" s="397"/>
      <c r="E7" s="397"/>
      <c r="F7" s="397"/>
      <c r="G7" s="397"/>
      <c r="H7" s="397"/>
      <c r="I7" s="397"/>
      <c r="J7" s="397"/>
      <c r="K7" s="397"/>
      <c r="L7" s="397"/>
      <c r="M7" s="398" t="s">
        <v>22</v>
      </c>
      <c r="N7" s="399"/>
      <c r="AB7" s="174"/>
      <c r="AC7" s="174"/>
      <c r="AD7" s="174"/>
    </row>
    <row r="8" spans="1:31" ht="15" customHeight="1" x14ac:dyDescent="0.2">
      <c r="A8" s="344" t="s">
        <v>3</v>
      </c>
      <c r="B8" s="345"/>
      <c r="C8" s="345"/>
      <c r="D8" s="371" t="str">
        <f>IF(Overview!C6="","",MID(Overview!C6,1,35))</f>
        <v/>
      </c>
      <c r="E8" s="372"/>
      <c r="F8" s="372"/>
      <c r="G8" s="372"/>
      <c r="H8" s="373"/>
      <c r="I8" s="222" t="s">
        <v>5</v>
      </c>
      <c r="J8" s="223"/>
      <c r="K8" s="223"/>
      <c r="L8" s="224"/>
      <c r="M8" s="400" t="str">
        <f>IF(Overview!C7="","",Overview!C7)</f>
        <v/>
      </c>
      <c r="N8" s="401"/>
      <c r="AB8" s="174"/>
      <c r="AD8" s="174"/>
    </row>
    <row r="9" spans="1:31" ht="15" customHeight="1" x14ac:dyDescent="0.2">
      <c r="A9" s="344" t="s">
        <v>6</v>
      </c>
      <c r="B9" s="345"/>
      <c r="C9" s="345"/>
      <c r="D9" s="371" t="str">
        <f>IF(VLOOKUP(N1,Overview!A11:B40,2,0)="","",MID(VLOOKUP(N1,Overview!A11:B40,2,0),1,35))</f>
        <v/>
      </c>
      <c r="E9" s="372"/>
      <c r="F9" s="372"/>
      <c r="G9" s="372"/>
      <c r="H9" s="373"/>
      <c r="I9" s="222" t="s">
        <v>7</v>
      </c>
      <c r="J9" s="223"/>
      <c r="K9" s="223"/>
      <c r="L9" s="224"/>
      <c r="M9" s="214" t="str">
        <f>IF(VLOOKUP(N1,Overview!A11:C40,3,0)="","",(VLOOKUP(N1,Overview!A11:C40,3,0)))</f>
        <v/>
      </c>
      <c r="N9" s="215"/>
    </row>
    <row r="10" spans="1:31" ht="15" customHeight="1" x14ac:dyDescent="0.2">
      <c r="A10" s="344" t="s">
        <v>8</v>
      </c>
      <c r="B10" s="345"/>
      <c r="C10" s="345"/>
      <c r="D10" s="371" t="str">
        <f>IF(VLOOKUP(N1,Overview!A11:D40,4,0)="","",MID(VLOOKUP(N1,Overview!A11:D40,4,0),1,35))</f>
        <v/>
      </c>
      <c r="E10" s="372"/>
      <c r="F10" s="372"/>
      <c r="G10" s="372"/>
      <c r="H10" s="373"/>
      <c r="I10" s="222" t="s">
        <v>4</v>
      </c>
      <c r="J10" s="223"/>
      <c r="K10" s="223"/>
      <c r="L10" s="224"/>
      <c r="M10" s="214" t="str">
        <f>IF(Overview!I6="","",Overview!I6)</f>
        <v/>
      </c>
      <c r="N10" s="215"/>
    </row>
    <row r="11" spans="1:31" ht="15" customHeight="1" x14ac:dyDescent="0.2">
      <c r="A11" s="60"/>
      <c r="B11" s="6"/>
      <c r="C11" s="6"/>
      <c r="D11" s="6"/>
      <c r="E11" s="6"/>
      <c r="F11" s="6"/>
      <c r="G11" s="7"/>
      <c r="H11" s="7"/>
      <c r="I11" s="7"/>
      <c r="J11" s="8"/>
      <c r="K11" s="8"/>
      <c r="L11" s="8"/>
      <c r="M11" s="8"/>
      <c r="N11" s="61"/>
    </row>
    <row r="12" spans="1:31" ht="15" customHeight="1" x14ac:dyDescent="0.2">
      <c r="A12" s="351" t="s">
        <v>23</v>
      </c>
      <c r="B12" s="352"/>
      <c r="C12" s="352"/>
      <c r="D12" s="352"/>
      <c r="E12" s="352"/>
      <c r="F12" s="352"/>
      <c r="G12" s="352"/>
      <c r="H12" s="352"/>
      <c r="I12" s="352"/>
      <c r="J12" s="352"/>
      <c r="K12" s="352"/>
      <c r="L12" s="352"/>
      <c r="M12" s="352"/>
      <c r="N12" s="353"/>
    </row>
    <row r="13" spans="1:31" ht="15" customHeight="1" x14ac:dyDescent="0.2">
      <c r="A13" s="354"/>
      <c r="B13" s="355"/>
      <c r="C13" s="355"/>
      <c r="D13" s="355"/>
      <c r="E13" s="355"/>
      <c r="F13" s="355"/>
      <c r="G13" s="355"/>
      <c r="H13" s="355"/>
      <c r="I13" s="355"/>
      <c r="J13" s="355"/>
      <c r="K13" s="355"/>
      <c r="L13" s="355"/>
      <c r="M13" s="355"/>
      <c r="N13" s="356"/>
    </row>
    <row r="14" spans="1:31" ht="15" customHeight="1" x14ac:dyDescent="0.2">
      <c r="A14" s="357" t="s">
        <v>24</v>
      </c>
      <c r="B14" s="358"/>
      <c r="C14" s="358"/>
      <c r="D14" s="358"/>
      <c r="E14" s="358"/>
      <c r="F14" s="358"/>
      <c r="G14" s="358"/>
      <c r="H14" s="358"/>
      <c r="I14" s="358"/>
      <c r="J14" s="358"/>
      <c r="K14" s="358"/>
      <c r="L14" s="358"/>
      <c r="M14" s="358"/>
      <c r="N14" s="359"/>
    </row>
    <row r="15" spans="1:31" ht="15" customHeight="1" x14ac:dyDescent="0.2">
      <c r="A15" s="62"/>
      <c r="B15" s="41"/>
      <c r="C15" s="41"/>
      <c r="D15" s="41"/>
      <c r="E15" s="41"/>
      <c r="F15" s="41"/>
      <c r="G15" s="41"/>
      <c r="H15" s="41"/>
      <c r="I15" s="41"/>
      <c r="J15" s="41"/>
      <c r="K15" s="41"/>
      <c r="L15" s="41"/>
      <c r="M15" s="41"/>
      <c r="N15" s="63"/>
    </row>
    <row r="16" spans="1:31" ht="15" customHeight="1" x14ac:dyDescent="0.2">
      <c r="A16" s="360" t="s">
        <v>25</v>
      </c>
      <c r="B16" s="361"/>
      <c r="C16" s="361"/>
      <c r="D16" s="362" t="s">
        <v>26</v>
      </c>
      <c r="E16" s="362"/>
      <c r="F16" s="81" t="s">
        <v>27</v>
      </c>
      <c r="G16" s="82" t="s">
        <v>28</v>
      </c>
      <c r="H16" s="36" t="s">
        <v>29</v>
      </c>
      <c r="N16" s="64"/>
      <c r="AB16" s="94" t="s">
        <v>30</v>
      </c>
      <c r="AC16" s="175"/>
      <c r="AD16" s="94" t="s">
        <v>31</v>
      </c>
    </row>
    <row r="17" spans="1:32" ht="15" customHeight="1" x14ac:dyDescent="0.25">
      <c r="A17" s="363" t="s">
        <v>32</v>
      </c>
      <c r="B17" s="364"/>
      <c r="C17" s="365"/>
      <c r="D17" s="131" t="str">
        <f>AB61</f>
        <v/>
      </c>
      <c r="E17" s="132" t="str">
        <f>AD62</f>
        <v/>
      </c>
      <c r="F17" s="133" t="str">
        <f>AD61</f>
        <v/>
      </c>
      <c r="G17" s="134" t="str">
        <f>AE61</f>
        <v/>
      </c>
      <c r="H17" s="135" t="str">
        <f>AF61</f>
        <v/>
      </c>
      <c r="N17" s="64"/>
      <c r="AB17" s="94" t="s">
        <v>33</v>
      </c>
      <c r="AC17" s="175"/>
    </row>
    <row r="18" spans="1:32" ht="15" customHeight="1" x14ac:dyDescent="0.25">
      <c r="A18" s="363" t="s">
        <v>34</v>
      </c>
      <c r="B18" s="364"/>
      <c r="C18" s="365"/>
      <c r="D18" s="136" t="str">
        <f>AB80</f>
        <v/>
      </c>
      <c r="E18" s="137" t="str">
        <f>AD81</f>
        <v/>
      </c>
      <c r="F18" s="138" t="str">
        <f>AD80</f>
        <v/>
      </c>
      <c r="G18" s="139" t="str">
        <f>AE80</f>
        <v/>
      </c>
      <c r="H18" s="140" t="str">
        <f>AF80</f>
        <v/>
      </c>
      <c r="I18" s="3"/>
      <c r="J18" s="42"/>
      <c r="K18" s="42"/>
      <c r="L18" s="42"/>
      <c r="M18" s="42"/>
      <c r="N18" s="65"/>
      <c r="AB18" s="94">
        <f>AB50+AB52</f>
        <v>0</v>
      </c>
      <c r="AC18" s="175"/>
      <c r="AD18" s="94">
        <f>AD50</f>
        <v>0</v>
      </c>
      <c r="AE18" s="94">
        <f>AE50</f>
        <v>0</v>
      </c>
      <c r="AF18" s="94">
        <f>AF50</f>
        <v>0</v>
      </c>
    </row>
    <row r="19" spans="1:32" ht="30" customHeight="1" x14ac:dyDescent="0.2">
      <c r="A19" s="366" t="s">
        <v>35</v>
      </c>
      <c r="B19" s="367"/>
      <c r="C19" s="368"/>
      <c r="D19" s="141" t="str">
        <f>AB83</f>
        <v/>
      </c>
      <c r="E19" s="142" t="str">
        <f>AC83</f>
        <v/>
      </c>
      <c r="F19" s="143" t="str">
        <f>AD83</f>
        <v/>
      </c>
      <c r="G19" s="144" t="str">
        <f>AE83</f>
        <v/>
      </c>
      <c r="H19" s="145" t="str">
        <f>AF83</f>
        <v/>
      </c>
      <c r="N19" s="64"/>
      <c r="AB19" s="94" t="str">
        <f>IF(AND(G57="",I57=""),"",AB18)</f>
        <v/>
      </c>
      <c r="AC19" s="175"/>
      <c r="AD19" s="94" t="str">
        <f>IF(L57="","",AD18)</f>
        <v/>
      </c>
      <c r="AE19" s="94" t="str">
        <f>IF(M57="","",AE18)</f>
        <v/>
      </c>
      <c r="AF19" s="94" t="str">
        <f>IF(N57="","",AF18)</f>
        <v/>
      </c>
    </row>
    <row r="20" spans="1:32" ht="15" customHeight="1" x14ac:dyDescent="0.2">
      <c r="A20" s="66"/>
      <c r="N20" s="64"/>
      <c r="AB20" s="94" t="s">
        <v>36</v>
      </c>
      <c r="AC20" s="175"/>
    </row>
    <row r="21" spans="1:32" ht="15" customHeight="1" x14ac:dyDescent="0.2">
      <c r="A21" s="67"/>
      <c r="B21" s="9"/>
      <c r="C21" s="10"/>
      <c r="D21" s="369" t="s">
        <v>26</v>
      </c>
      <c r="E21" s="370"/>
      <c r="F21" s="81" t="s">
        <v>27</v>
      </c>
      <c r="G21" s="82" t="s">
        <v>28</v>
      </c>
      <c r="H21" s="36" t="s">
        <v>29</v>
      </c>
      <c r="N21" s="64"/>
      <c r="AB21" s="94">
        <f>AB69+AB71</f>
        <v>0</v>
      </c>
      <c r="AC21" s="175"/>
      <c r="AD21" s="94">
        <f>AD69</f>
        <v>0</v>
      </c>
      <c r="AE21" s="94">
        <f>AE69</f>
        <v>0</v>
      </c>
      <c r="AF21" s="94">
        <f>AF69</f>
        <v>0</v>
      </c>
    </row>
    <row r="22" spans="1:32" ht="30" customHeight="1" x14ac:dyDescent="0.2">
      <c r="A22" s="346" t="s">
        <v>37</v>
      </c>
      <c r="B22" s="347"/>
      <c r="C22" s="348"/>
      <c r="D22" s="349" t="str">
        <f>AB25</f>
        <v/>
      </c>
      <c r="E22" s="350"/>
      <c r="F22" s="146" t="str">
        <f>AD25</f>
        <v/>
      </c>
      <c r="G22" s="147" t="str">
        <f>AE25</f>
        <v/>
      </c>
      <c r="H22" s="148" t="str">
        <f>AF25</f>
        <v/>
      </c>
      <c r="I22" s="43"/>
      <c r="J22" s="43"/>
      <c r="K22" s="43"/>
      <c r="L22" s="43"/>
      <c r="M22" s="43"/>
      <c r="N22" s="68"/>
      <c r="AB22" s="94" t="str">
        <f>IF(AND(G76="",I76=""),"",AB21)</f>
        <v/>
      </c>
      <c r="AC22" s="175"/>
      <c r="AD22" s="94" t="str">
        <f>IF(L76="","",AD21)</f>
        <v/>
      </c>
      <c r="AE22" s="94" t="str">
        <f>IF(M76="","",AE21)</f>
        <v/>
      </c>
      <c r="AF22" s="94" t="str">
        <f>IF(N76="","",AF21)</f>
        <v/>
      </c>
    </row>
    <row r="23" spans="1:32" ht="15" customHeight="1" x14ac:dyDescent="0.2">
      <c r="A23" s="69"/>
      <c r="G23" s="44"/>
      <c r="H23" s="44"/>
      <c r="I23" s="44"/>
      <c r="J23" s="44"/>
      <c r="K23" s="44"/>
      <c r="L23" s="44"/>
      <c r="M23" s="44"/>
      <c r="N23" s="70"/>
      <c r="AB23" s="94" t="s">
        <v>38</v>
      </c>
      <c r="AC23" s="175"/>
    </row>
    <row r="24" spans="1:32" ht="15" customHeight="1" x14ac:dyDescent="0.2">
      <c r="A24" s="71" t="s">
        <v>39</v>
      </c>
      <c r="B24" s="44"/>
      <c r="C24" s="44"/>
      <c r="D24" s="44"/>
      <c r="E24" s="44"/>
      <c r="F24" s="44"/>
      <c r="G24" s="44"/>
      <c r="H24" s="44"/>
      <c r="I24" s="44"/>
      <c r="J24" s="44"/>
      <c r="K24" s="44"/>
      <c r="L24" s="44"/>
      <c r="M24" s="44"/>
      <c r="N24" s="70"/>
      <c r="AB24" s="94">
        <f>AB18+AB21</f>
        <v>0</v>
      </c>
      <c r="AC24" s="175"/>
      <c r="AD24" s="94">
        <f>AD18+AD21</f>
        <v>0</v>
      </c>
      <c r="AE24" s="94">
        <f>AE18+AE21</f>
        <v>0</v>
      </c>
      <c r="AF24" s="94">
        <f>AF18+AF21</f>
        <v>0</v>
      </c>
    </row>
    <row r="25" spans="1:32" ht="15" customHeight="1" x14ac:dyDescent="0.2">
      <c r="A25" s="242"/>
      <c r="B25" s="243"/>
      <c r="C25" s="243"/>
      <c r="D25" s="243"/>
      <c r="E25" s="243"/>
      <c r="F25" s="243"/>
      <c r="G25" s="243"/>
      <c r="H25" s="243"/>
      <c r="I25" s="243"/>
      <c r="J25" s="243"/>
      <c r="K25" s="243"/>
      <c r="L25" s="243"/>
      <c r="M25" s="243"/>
      <c r="N25" s="244"/>
      <c r="AB25" s="94" t="str">
        <f>IF(OR(AB19="",AB22=""),"",AB24)</f>
        <v/>
      </c>
      <c r="AC25" s="175"/>
      <c r="AD25" s="94" t="str">
        <f>IF(OR(AD19="",AD22=""),"",AD24)</f>
        <v/>
      </c>
      <c r="AE25" s="94" t="str">
        <f>IF(OR(AE19="",AE22=""),"",AE24)</f>
        <v/>
      </c>
      <c r="AF25" s="94" t="str">
        <f>IF(OR(AF19="",AF22=""),"",AF24)</f>
        <v/>
      </c>
    </row>
    <row r="26" spans="1:32" ht="15" customHeight="1" x14ac:dyDescent="0.2">
      <c r="A26" s="245"/>
      <c r="B26" s="246"/>
      <c r="C26" s="246"/>
      <c r="D26" s="246"/>
      <c r="E26" s="246"/>
      <c r="F26" s="246"/>
      <c r="G26" s="246"/>
      <c r="H26" s="246"/>
      <c r="I26" s="246"/>
      <c r="J26" s="246"/>
      <c r="K26" s="246"/>
      <c r="L26" s="246"/>
      <c r="M26" s="246"/>
      <c r="N26" s="247"/>
      <c r="AC26" s="175"/>
    </row>
    <row r="27" spans="1:32" ht="15" customHeight="1" x14ac:dyDescent="0.2">
      <c r="A27" s="245"/>
      <c r="B27" s="246"/>
      <c r="C27" s="246"/>
      <c r="D27" s="246"/>
      <c r="E27" s="246"/>
      <c r="F27" s="246"/>
      <c r="G27" s="246"/>
      <c r="H27" s="246"/>
      <c r="I27" s="246"/>
      <c r="J27" s="246"/>
      <c r="K27" s="246"/>
      <c r="L27" s="246"/>
      <c r="M27" s="246"/>
      <c r="N27" s="247"/>
      <c r="AC27" s="175"/>
    </row>
    <row r="28" spans="1:32" ht="15" customHeight="1" x14ac:dyDescent="0.2">
      <c r="A28" s="245"/>
      <c r="B28" s="246"/>
      <c r="C28" s="246"/>
      <c r="D28" s="246"/>
      <c r="E28" s="246"/>
      <c r="F28" s="246"/>
      <c r="G28" s="246"/>
      <c r="H28" s="246"/>
      <c r="I28" s="246"/>
      <c r="J28" s="246"/>
      <c r="K28" s="246"/>
      <c r="L28" s="246"/>
      <c r="M28" s="246"/>
      <c r="N28" s="247"/>
      <c r="AC28" s="175"/>
    </row>
    <row r="29" spans="1:32" ht="15" customHeight="1" x14ac:dyDescent="0.2">
      <c r="A29" s="245"/>
      <c r="B29" s="246"/>
      <c r="C29" s="246"/>
      <c r="D29" s="246"/>
      <c r="E29" s="246"/>
      <c r="F29" s="246"/>
      <c r="G29" s="246"/>
      <c r="H29" s="246"/>
      <c r="I29" s="246"/>
      <c r="J29" s="246"/>
      <c r="K29" s="246"/>
      <c r="L29" s="246"/>
      <c r="M29" s="246"/>
      <c r="N29" s="247"/>
      <c r="AC29" s="175"/>
    </row>
    <row r="30" spans="1:32" ht="15" customHeight="1" x14ac:dyDescent="0.2">
      <c r="A30" s="245"/>
      <c r="B30" s="246"/>
      <c r="C30" s="246"/>
      <c r="D30" s="246"/>
      <c r="E30" s="246"/>
      <c r="F30" s="246"/>
      <c r="G30" s="246"/>
      <c r="H30" s="246"/>
      <c r="I30" s="246"/>
      <c r="J30" s="246"/>
      <c r="K30" s="246"/>
      <c r="L30" s="246"/>
      <c r="M30" s="246"/>
      <c r="N30" s="247"/>
      <c r="AC30" s="175"/>
    </row>
    <row r="31" spans="1:32" ht="15" customHeight="1" x14ac:dyDescent="0.2">
      <c r="A31" s="245"/>
      <c r="B31" s="246"/>
      <c r="C31" s="246"/>
      <c r="D31" s="246"/>
      <c r="E31" s="246"/>
      <c r="F31" s="246"/>
      <c r="G31" s="246"/>
      <c r="H31" s="246"/>
      <c r="I31" s="246"/>
      <c r="J31" s="246"/>
      <c r="K31" s="246"/>
      <c r="L31" s="246"/>
      <c r="M31" s="246"/>
      <c r="N31" s="247"/>
      <c r="AC31" s="175"/>
    </row>
    <row r="32" spans="1:32" ht="15" customHeight="1" x14ac:dyDescent="0.2">
      <c r="A32" s="248"/>
      <c r="B32" s="249"/>
      <c r="C32" s="249"/>
      <c r="D32" s="249"/>
      <c r="E32" s="249"/>
      <c r="F32" s="249"/>
      <c r="G32" s="249"/>
      <c r="H32" s="249"/>
      <c r="I32" s="249"/>
      <c r="J32" s="249"/>
      <c r="K32" s="249"/>
      <c r="L32" s="249"/>
      <c r="M32" s="249"/>
      <c r="N32" s="250"/>
      <c r="AC32" s="175"/>
    </row>
    <row r="33" spans="1:29" ht="15" customHeight="1" x14ac:dyDescent="0.2">
      <c r="A33" s="66"/>
      <c r="N33" s="64"/>
      <c r="AC33" s="175"/>
    </row>
    <row r="34" spans="1:29" ht="15" customHeight="1" x14ac:dyDescent="0.2">
      <c r="A34" s="251" t="s">
        <v>40</v>
      </c>
      <c r="B34" s="252"/>
      <c r="C34" s="252"/>
      <c r="D34" s="252"/>
      <c r="E34" s="252"/>
      <c r="F34" s="252"/>
      <c r="G34" s="252"/>
      <c r="H34" s="252"/>
      <c r="I34" s="252"/>
      <c r="J34" s="252"/>
      <c r="K34" s="252"/>
      <c r="L34" s="252"/>
      <c r="M34" s="252"/>
      <c r="N34" s="253"/>
      <c r="AC34" s="175"/>
    </row>
    <row r="35" spans="1:29" ht="15" customHeight="1" x14ac:dyDescent="0.2">
      <c r="A35" s="254" t="s">
        <v>41</v>
      </c>
      <c r="B35" s="255"/>
      <c r="C35" s="255"/>
      <c r="D35" s="255"/>
      <c r="E35" s="255"/>
      <c r="F35" s="255"/>
      <c r="G35" s="255"/>
      <c r="H35" s="255"/>
      <c r="I35" s="255"/>
      <c r="J35" s="255"/>
      <c r="K35" s="255"/>
      <c r="L35" s="255"/>
      <c r="M35" s="255"/>
      <c r="N35" s="256"/>
      <c r="AC35" s="175"/>
    </row>
    <row r="36" spans="1:29" ht="15" customHeight="1" x14ac:dyDescent="0.2">
      <c r="A36" s="374" t="s">
        <v>42</v>
      </c>
      <c r="B36" s="375"/>
      <c r="C36" s="375"/>
      <c r="D36" s="375"/>
      <c r="E36" s="375"/>
      <c r="F36" s="375"/>
      <c r="G36" s="375"/>
      <c r="H36" s="375"/>
      <c r="I36" s="375"/>
      <c r="J36" s="375"/>
      <c r="K36" s="375"/>
      <c r="L36" s="375"/>
      <c r="M36" s="375"/>
      <c r="N36" s="376"/>
      <c r="AC36" s="175"/>
    </row>
    <row r="37" spans="1:29" ht="15" customHeight="1" x14ac:dyDescent="0.2">
      <c r="A37" s="374"/>
      <c r="B37" s="375"/>
      <c r="C37" s="375"/>
      <c r="D37" s="375"/>
      <c r="E37" s="375"/>
      <c r="F37" s="375"/>
      <c r="G37" s="375"/>
      <c r="H37" s="375"/>
      <c r="I37" s="375"/>
      <c r="J37" s="375"/>
      <c r="K37" s="375"/>
      <c r="L37" s="375"/>
      <c r="M37" s="375"/>
      <c r="N37" s="376"/>
      <c r="AC37" s="175"/>
    </row>
    <row r="38" spans="1:29" ht="15" customHeight="1" x14ac:dyDescent="0.2">
      <c r="A38" s="374"/>
      <c r="B38" s="375"/>
      <c r="C38" s="375"/>
      <c r="D38" s="375"/>
      <c r="E38" s="375"/>
      <c r="F38" s="375"/>
      <c r="G38" s="375"/>
      <c r="H38" s="375"/>
      <c r="I38" s="375"/>
      <c r="J38" s="375"/>
      <c r="K38" s="375"/>
      <c r="L38" s="375"/>
      <c r="M38" s="375"/>
      <c r="N38" s="376"/>
      <c r="AC38" s="175"/>
    </row>
    <row r="39" spans="1:29" ht="15" customHeight="1" x14ac:dyDescent="0.2">
      <c r="A39" s="377"/>
      <c r="B39" s="378"/>
      <c r="C39" s="378"/>
      <c r="D39" s="378"/>
      <c r="E39" s="378"/>
      <c r="F39" s="378"/>
      <c r="G39" s="378"/>
      <c r="H39" s="378"/>
      <c r="I39" s="378"/>
      <c r="J39" s="378"/>
      <c r="K39" s="378"/>
      <c r="L39" s="378"/>
      <c r="M39" s="378"/>
      <c r="N39" s="379"/>
      <c r="AC39" s="175"/>
    </row>
    <row r="40" spans="1:29" ht="15" customHeight="1" x14ac:dyDescent="0.2">
      <c r="A40" s="380" t="s">
        <v>43</v>
      </c>
      <c r="B40" s="381"/>
      <c r="C40" s="384"/>
      <c r="D40" s="385"/>
      <c r="E40" s="385"/>
      <c r="F40" s="385"/>
      <c r="G40" s="385"/>
      <c r="H40" s="385"/>
      <c r="I40" s="386"/>
      <c r="J40" s="216" t="s">
        <v>44</v>
      </c>
      <c r="K40" s="217"/>
      <c r="L40" s="338"/>
      <c r="M40" s="339"/>
      <c r="N40" s="340"/>
      <c r="AC40" s="175"/>
    </row>
    <row r="41" spans="1:29" ht="15" customHeight="1" x14ac:dyDescent="0.2">
      <c r="A41" s="382"/>
      <c r="B41" s="383"/>
      <c r="C41" s="387"/>
      <c r="D41" s="388"/>
      <c r="E41" s="388"/>
      <c r="F41" s="388"/>
      <c r="G41" s="388"/>
      <c r="H41" s="388"/>
      <c r="I41" s="389"/>
      <c r="J41" s="218"/>
      <c r="K41" s="219"/>
      <c r="L41" s="341"/>
      <c r="M41" s="342"/>
      <c r="N41" s="343"/>
      <c r="AC41" s="175"/>
    </row>
    <row r="42" spans="1:29" ht="15" customHeight="1" x14ac:dyDescent="0.2">
      <c r="A42" s="225" t="s">
        <v>45</v>
      </c>
      <c r="B42" s="226"/>
      <c r="C42" s="226"/>
      <c r="D42" s="226"/>
      <c r="E42" s="226"/>
      <c r="F42" s="226"/>
      <c r="G42" s="226"/>
      <c r="H42" s="226"/>
      <c r="I42" s="226"/>
      <c r="J42" s="226"/>
      <c r="K42" s="226"/>
      <c r="L42" s="226"/>
      <c r="M42" s="226"/>
      <c r="N42" s="227"/>
      <c r="AC42" s="175"/>
    </row>
    <row r="43" spans="1:29" ht="15" customHeight="1" x14ac:dyDescent="0.2">
      <c r="A43" s="228" t="s">
        <v>46</v>
      </c>
      <c r="B43" s="229"/>
      <c r="C43" s="229"/>
      <c r="D43" s="229"/>
      <c r="E43" s="229"/>
      <c r="F43" s="229"/>
      <c r="G43" s="229"/>
      <c r="H43" s="229"/>
      <c r="I43" s="229"/>
      <c r="J43" s="229"/>
      <c r="K43" s="229"/>
      <c r="L43" s="229"/>
      <c r="M43" s="229"/>
      <c r="N43" s="230"/>
      <c r="AC43" s="175"/>
    </row>
    <row r="44" spans="1:29" ht="15" customHeight="1" x14ac:dyDescent="0.2">
      <c r="A44" s="228"/>
      <c r="B44" s="229"/>
      <c r="C44" s="229"/>
      <c r="D44" s="229"/>
      <c r="E44" s="229"/>
      <c r="F44" s="229"/>
      <c r="G44" s="229"/>
      <c r="H44" s="229"/>
      <c r="I44" s="229"/>
      <c r="J44" s="229"/>
      <c r="K44" s="229"/>
      <c r="L44" s="229"/>
      <c r="M44" s="229"/>
      <c r="N44" s="230"/>
      <c r="AC44" s="175"/>
    </row>
    <row r="45" spans="1:29" ht="15" customHeight="1" x14ac:dyDescent="0.2">
      <c r="A45" s="228"/>
      <c r="B45" s="229"/>
      <c r="C45" s="229"/>
      <c r="D45" s="229"/>
      <c r="E45" s="229"/>
      <c r="F45" s="229"/>
      <c r="G45" s="229"/>
      <c r="H45" s="229"/>
      <c r="I45" s="229"/>
      <c r="J45" s="229"/>
      <c r="K45" s="229"/>
      <c r="L45" s="229"/>
      <c r="M45" s="229"/>
      <c r="N45" s="230"/>
      <c r="AC45" s="175"/>
    </row>
    <row r="46" spans="1:29" ht="15" customHeight="1" x14ac:dyDescent="0.2">
      <c r="A46" s="231" t="s">
        <v>43</v>
      </c>
      <c r="B46" s="232"/>
      <c r="C46" s="235"/>
      <c r="D46" s="235"/>
      <c r="E46" s="235"/>
      <c r="F46" s="235"/>
      <c r="G46" s="235"/>
      <c r="H46" s="235"/>
      <c r="I46" s="235"/>
      <c r="J46" s="220" t="s">
        <v>44</v>
      </c>
      <c r="K46" s="220"/>
      <c r="L46" s="237"/>
      <c r="M46" s="238"/>
      <c r="N46" s="239"/>
      <c r="AC46" s="175"/>
    </row>
    <row r="47" spans="1:29" ht="15" customHeight="1" thickBot="1" x14ac:dyDescent="0.25">
      <c r="A47" s="233"/>
      <c r="B47" s="234"/>
      <c r="C47" s="236"/>
      <c r="D47" s="236"/>
      <c r="E47" s="236"/>
      <c r="F47" s="236"/>
      <c r="G47" s="236"/>
      <c r="H47" s="236"/>
      <c r="I47" s="236"/>
      <c r="J47" s="221"/>
      <c r="K47" s="221"/>
      <c r="L47" s="240"/>
      <c r="M47" s="240"/>
      <c r="N47" s="241"/>
      <c r="AC47" s="175"/>
    </row>
    <row r="48" spans="1:29" ht="15" customHeight="1" thickBot="1" x14ac:dyDescent="0.25">
      <c r="A48" s="37"/>
      <c r="B48" s="37"/>
      <c r="C48" s="38"/>
      <c r="D48" s="38"/>
      <c r="E48" s="38"/>
      <c r="F48" s="38"/>
      <c r="G48" s="38"/>
      <c r="H48" s="38"/>
      <c r="I48" s="38"/>
      <c r="J48" s="39"/>
      <c r="K48" s="39"/>
      <c r="L48" s="40"/>
      <c r="M48" s="40"/>
      <c r="N48" s="40"/>
      <c r="AC48" s="175"/>
    </row>
    <row r="49" spans="1:32" ht="15" customHeight="1" thickTop="1" x14ac:dyDescent="0.2">
      <c r="A49" s="327" t="s">
        <v>47</v>
      </c>
      <c r="B49" s="328"/>
      <c r="C49" s="328"/>
      <c r="D49" s="328"/>
      <c r="E49" s="328"/>
      <c r="F49" s="328"/>
      <c r="G49" s="328"/>
      <c r="H49" s="328"/>
      <c r="I49" s="328"/>
      <c r="J49" s="328"/>
      <c r="K49" s="328"/>
      <c r="L49" s="328"/>
      <c r="M49" s="328"/>
      <c r="N49" s="329"/>
      <c r="AB49" s="94" t="s">
        <v>48</v>
      </c>
      <c r="AC49" s="175"/>
    </row>
    <row r="50" spans="1:32" ht="30" customHeight="1" x14ac:dyDescent="0.2">
      <c r="A50" s="330" t="s">
        <v>49</v>
      </c>
      <c r="B50" s="288"/>
      <c r="C50" s="289"/>
      <c r="D50" s="290"/>
      <c r="E50" s="290"/>
      <c r="F50" s="290"/>
      <c r="G50" s="290"/>
      <c r="H50" s="290"/>
      <c r="I50" s="290"/>
      <c r="J50" s="290"/>
      <c r="K50" s="290"/>
      <c r="L50" s="290"/>
      <c r="M50" s="290"/>
      <c r="N50" s="331"/>
      <c r="AB50" s="94">
        <f>G57/1440</f>
        <v>0</v>
      </c>
      <c r="AC50" s="175"/>
      <c r="AD50" s="94">
        <f>L57/60</f>
        <v>0</v>
      </c>
      <c r="AE50" s="94">
        <f>M57/60</f>
        <v>0</v>
      </c>
      <c r="AF50" s="94">
        <f>N57/60</f>
        <v>0</v>
      </c>
    </row>
    <row r="51" spans="1:32" ht="30" customHeight="1" x14ac:dyDescent="0.2">
      <c r="A51" s="330" t="s">
        <v>50</v>
      </c>
      <c r="B51" s="288"/>
      <c r="C51" s="289"/>
      <c r="D51" s="290"/>
      <c r="E51" s="290"/>
      <c r="F51" s="290"/>
      <c r="G51" s="290"/>
      <c r="H51" s="290"/>
      <c r="I51" s="290"/>
      <c r="J51" s="290"/>
      <c r="K51" s="290"/>
      <c r="L51" s="290"/>
      <c r="M51" s="290"/>
      <c r="N51" s="331"/>
      <c r="AB51" s="94" t="s">
        <v>51</v>
      </c>
      <c r="AC51" s="175"/>
    </row>
    <row r="52" spans="1:32" ht="30" customHeight="1" x14ac:dyDescent="0.2">
      <c r="A52" s="330" t="s">
        <v>52</v>
      </c>
      <c r="B52" s="288"/>
      <c r="C52" s="289"/>
      <c r="D52" s="290"/>
      <c r="E52" s="290"/>
      <c r="F52" s="290"/>
      <c r="G52" s="290"/>
      <c r="H52" s="290"/>
      <c r="I52" s="290"/>
      <c r="J52" s="290"/>
      <c r="K52" s="290"/>
      <c r="L52" s="290"/>
      <c r="M52" s="290"/>
      <c r="N52" s="331"/>
      <c r="AB52" s="94">
        <f>I57/1440/60</f>
        <v>0</v>
      </c>
      <c r="AC52" s="175"/>
    </row>
    <row r="53" spans="1:32" ht="15" customHeight="1" x14ac:dyDescent="0.2">
      <c r="A53" s="332" t="s">
        <v>53</v>
      </c>
      <c r="B53" s="297"/>
      <c r="C53" s="298" t="s">
        <v>54</v>
      </c>
      <c r="D53" s="299"/>
      <c r="E53" s="299"/>
      <c r="F53" s="299"/>
      <c r="G53" s="299"/>
      <c r="H53" s="299"/>
      <c r="I53" s="299"/>
      <c r="J53" s="299"/>
      <c r="K53" s="299"/>
      <c r="L53" s="299"/>
      <c r="M53" s="333"/>
      <c r="N53" s="45"/>
      <c r="AC53" s="175"/>
    </row>
    <row r="54" spans="1:32" ht="15" customHeight="1" x14ac:dyDescent="0.2">
      <c r="A54" s="330" t="s">
        <v>55</v>
      </c>
      <c r="B54" s="288"/>
      <c r="C54" s="334" t="s">
        <v>54</v>
      </c>
      <c r="D54" s="335"/>
      <c r="E54" s="335"/>
      <c r="F54" s="335"/>
      <c r="G54" s="335"/>
      <c r="H54" s="335"/>
      <c r="I54" s="335"/>
      <c r="J54" s="335"/>
      <c r="K54" s="335"/>
      <c r="L54" s="335"/>
      <c r="M54" s="335"/>
      <c r="N54" s="46"/>
      <c r="AB54" s="94" t="s">
        <v>56</v>
      </c>
      <c r="AC54" s="175"/>
    </row>
    <row r="55" spans="1:32" ht="15" customHeight="1" x14ac:dyDescent="0.2">
      <c r="A55" s="47"/>
      <c r="B55" s="48"/>
      <c r="C55" s="48"/>
      <c r="D55" s="48"/>
      <c r="E55" s="48"/>
      <c r="F55" s="48"/>
      <c r="G55" s="48"/>
      <c r="H55" s="48"/>
      <c r="I55" s="49"/>
      <c r="J55" s="50"/>
      <c r="K55" s="50"/>
      <c r="L55" s="51"/>
      <c r="M55" s="51"/>
      <c r="N55" s="52"/>
      <c r="AB55" s="94">
        <f>IF(C58="Select",6,IF(C58="Pre-difficulty Level 1 (Less Difficult)",0,IF(C58="Difficulty Level 1 (Less Difficult)",1,IF(C58="Difficulty Level 2 (Less Difficult)",2,IF(C58="Difficulty Level 3 (Less Difficult)",3,IF(C58="Difficulty Level 4 (Standard)",4,IF(C58="Difficulty Level 5+ (More Difficult)",5,"")))))))</f>
        <v>6</v>
      </c>
      <c r="AC55" s="175">
        <f>IF(AF55&lt;6,AF55,IF(AE55&lt;6,AE55,IF(AD55&lt;6,AD55,6)))</f>
        <v>6</v>
      </c>
      <c r="AD55" s="94">
        <f>IF(L58="",6,IF(L58="Pre",0,IF(L58=1,1,IF(L58=2,2,IF(L58=3,3,IF(L58=4,4,IF(L58="5+",5,"")))))))</f>
        <v>6</v>
      </c>
      <c r="AE55" s="94">
        <f>IF(M58="",6,IF(M58="Pre",0,IF(M58=1,1,IF(M58=2,2,IF(M58=3,3,IF(M58=4,4,IF(M58="5+",5,"")))))))</f>
        <v>6</v>
      </c>
      <c r="AF55" s="94">
        <f>IF(N58="",6,IF(N58="Pre",0,IF(N58=1,1,IF(N58=2,2,IF(N58=3,3,IF(N58=4,4,IF(N58="5+",5,"")))))))</f>
        <v>6</v>
      </c>
    </row>
    <row r="56" spans="1:32" ht="15" customHeight="1" x14ac:dyDescent="0.2">
      <c r="A56" s="336" t="s">
        <v>57</v>
      </c>
      <c r="B56" s="337"/>
      <c r="C56" s="337"/>
      <c r="D56" s="337"/>
      <c r="E56" s="337"/>
      <c r="F56" s="337"/>
      <c r="G56" s="337"/>
      <c r="H56" s="337"/>
      <c r="I56" s="337"/>
      <c r="J56" s="302" t="s">
        <v>11</v>
      </c>
      <c r="K56" s="302"/>
      <c r="L56" s="85" t="s">
        <v>27</v>
      </c>
      <c r="M56" s="85" t="s">
        <v>28</v>
      </c>
      <c r="N56" s="86" t="s">
        <v>29</v>
      </c>
      <c r="AB56" s="94" t="s">
        <v>58</v>
      </c>
      <c r="AC56" s="175"/>
    </row>
    <row r="57" spans="1:32" ht="15" customHeight="1" x14ac:dyDescent="0.2">
      <c r="A57" s="319" t="s">
        <v>59</v>
      </c>
      <c r="B57" s="283"/>
      <c r="C57" s="11"/>
      <c r="D57" s="11"/>
      <c r="E57" s="11"/>
      <c r="F57" s="12" t="s">
        <v>60</v>
      </c>
      <c r="G57" s="22"/>
      <c r="H57" s="13" t="s">
        <v>61</v>
      </c>
      <c r="I57" s="23"/>
      <c r="J57" s="26"/>
      <c r="K57" s="83"/>
      <c r="L57" s="183"/>
      <c r="M57" s="184"/>
      <c r="N57" s="185"/>
      <c r="AB57" s="94">
        <f>SUM(AB63+I61+I62)</f>
        <v>0</v>
      </c>
      <c r="AC57" s="175">
        <f>SUM(K60:K62)</f>
        <v>0</v>
      </c>
      <c r="AD57" s="94">
        <f>SUM(L60:L62)</f>
        <v>0</v>
      </c>
      <c r="AE57" s="94">
        <f>SUM(M60:M62)</f>
        <v>0</v>
      </c>
      <c r="AF57" s="94">
        <f>SUM(N60:N62)</f>
        <v>0</v>
      </c>
    </row>
    <row r="58" spans="1:32" ht="15" customHeight="1" x14ac:dyDescent="0.2">
      <c r="A58" s="319" t="s">
        <v>62</v>
      </c>
      <c r="B58" s="320"/>
      <c r="C58" s="321" t="s">
        <v>54</v>
      </c>
      <c r="D58" s="322"/>
      <c r="E58" s="322"/>
      <c r="F58" s="322"/>
      <c r="G58" s="322"/>
      <c r="H58" s="322"/>
      <c r="I58" s="323"/>
      <c r="J58" s="26"/>
      <c r="K58" s="171" t="str">
        <f>IF(AC55=6,"",IF(AB55=AC55,"",IF(AC55=5,"5+",IF(AC55=4,AC55,IF(AC55=3,AC55,IF(AC55=2,AC55,IF(AC55=1,AC55,IF(AC55=0,"Pre",""))))))))</f>
        <v/>
      </c>
      <c r="L58" s="90"/>
      <c r="M58" s="91"/>
      <c r="N58" s="92"/>
      <c r="AB58" s="94" t="s">
        <v>63</v>
      </c>
      <c r="AC58" s="175"/>
    </row>
    <row r="59" spans="1:32" ht="60" customHeight="1" x14ac:dyDescent="0.2">
      <c r="A59" s="324" t="s">
        <v>64</v>
      </c>
      <c r="B59" s="325"/>
      <c r="C59" s="211"/>
      <c r="D59" s="212"/>
      <c r="E59" s="212"/>
      <c r="F59" s="212"/>
      <c r="G59" s="212"/>
      <c r="H59" s="212"/>
      <c r="I59" s="213"/>
      <c r="J59" s="27"/>
      <c r="K59" s="84"/>
      <c r="L59" s="16"/>
      <c r="M59" s="14"/>
      <c r="N59" s="53"/>
      <c r="P59" s="2" t="s">
        <v>65</v>
      </c>
      <c r="AB59" s="94" t="str">
        <f>IF(I60="","",IF(I61="","",IF(I62="","",IF(AB57&gt;-1,AB57,""))))</f>
        <v/>
      </c>
      <c r="AC59" s="175" t="str">
        <f>IF(K60="","",IF(K61="","",IF(K62="","",IF(AC57&gt;-1,AC57,""))))</f>
        <v/>
      </c>
      <c r="AD59" s="94" t="str">
        <f>IF(L60="","",IF(L61="","",IF(L62="","",IF(AD57&gt;-1,AD57,""))))</f>
        <v/>
      </c>
      <c r="AE59" s="94" t="str">
        <f>IF(M60="","",IF(M61="","",IF(M62="","",IF(AE57&gt;-1,AE57,""))))</f>
        <v/>
      </c>
      <c r="AF59" s="94" t="str">
        <f>IF(N60="","",IF(N61="","",IF(N62="","",IF(AF57&gt;-1,AF57,""))))</f>
        <v/>
      </c>
    </row>
    <row r="60" spans="1:32" ht="85" customHeight="1" x14ac:dyDescent="0.2">
      <c r="A60" s="326" t="str">
        <f>IF(C58="Select",Pulldown!D5,IF(C58="Pre-difficulty Level 1 (Less Difficult)",Pulldown!D2,IF(C58="Difficulty Level 1 (Less Difficult)",Pulldown!D3,IF(C58="Difficulty Level 2 (Less Difficult)",Pulldown!D4,Pulldown!D5))))</f>
        <v xml:space="preserve">Grid 1: Technical control - Technique </v>
      </c>
      <c r="B60" s="281"/>
      <c r="C60" s="305"/>
      <c r="D60" s="306"/>
      <c r="E60" s="306"/>
      <c r="F60" s="306"/>
      <c r="G60" s="306"/>
      <c r="H60" s="307"/>
      <c r="I60" s="24"/>
      <c r="J60" s="28" t="s">
        <v>66</v>
      </c>
      <c r="K60" s="151" t="str">
        <f>IF(AND(AC55=6,I60=AB63),"",IF(AB55&lt;&gt;AC55,AC63,IF(I60=AC63,"",AC63)))</f>
        <v/>
      </c>
      <c r="L60" s="152"/>
      <c r="M60" s="153"/>
      <c r="N60" s="154"/>
      <c r="P60" s="257"/>
      <c r="Q60" s="258"/>
      <c r="R60" s="258"/>
      <c r="S60" s="259"/>
      <c r="AB60" s="94" t="s">
        <v>67</v>
      </c>
      <c r="AC60" s="175"/>
    </row>
    <row r="61" spans="1:32" ht="85" customHeight="1" x14ac:dyDescent="0.2">
      <c r="A61" s="303" t="s">
        <v>68</v>
      </c>
      <c r="B61" s="304"/>
      <c r="C61" s="305"/>
      <c r="D61" s="306"/>
      <c r="E61" s="306"/>
      <c r="F61" s="306"/>
      <c r="G61" s="306"/>
      <c r="H61" s="307"/>
      <c r="I61" s="24"/>
      <c r="J61" s="29" t="s">
        <v>66</v>
      </c>
      <c r="K61" s="151" t="str">
        <f>IF(AC55=6,"",IF(AB55=AC55,"",I61))</f>
        <v/>
      </c>
      <c r="L61" s="152"/>
      <c r="M61" s="153"/>
      <c r="N61" s="154"/>
      <c r="P61" s="260"/>
      <c r="Q61" s="261"/>
      <c r="R61" s="261"/>
      <c r="S61" s="262"/>
      <c r="T61" s="5"/>
      <c r="AB61" s="94" t="str">
        <f>IF(AB59="","",IF(AB55=6,"",IF(AB59=0,0,IF(AB55&lt;4,VLOOKUP(AB59,'Levels Grid'!A:D,1,0),IF(AB55=4,VLOOKUP(AB59,'Levels Grid'!A:D,3,0),IF(AB55=5,VLOOKUP(AB59,'Levels Grid'!A:D,4,0),))))))</f>
        <v/>
      </c>
      <c r="AC61" s="175" t="str">
        <f>IF(AC59="","",IF(AC55=6,"",IF(AC59=0,0,IF(AC55&lt;4,VLOOKUP(AC59,'Levels Grid'!A:D,1,0),IF(AC55=4,VLOOKUP(AC59,'Levels Grid'!A:D,3,0),IF(AC55=5,VLOOKUP(AC59,'Levels Grid'!A:D,4,0),))))))</f>
        <v/>
      </c>
      <c r="AD61" s="94" t="str">
        <f>IF(AD59="","",IF(AD55=6,"",IF(AD59=0,0,IF(AD55&lt;4,VLOOKUP(AD59,'Levels Grid'!A:D,1,0),IF(AD55=4,VLOOKUP(AD59,'Levels Grid'!A:D,3,0),IF(AD55=5,VLOOKUP(AD59,'Levels Grid'!A:D,4,0),))))))</f>
        <v/>
      </c>
      <c r="AE61" s="94" t="str">
        <f>IF(AE59="","",IF(AE55=6,"",IF(AE59=0,0,IF(AE55&lt;4,VLOOKUP(AE59,'Levels Grid'!A:D,1,0),IF(AE55=4,VLOOKUP(AE59,'Levels Grid'!A:D,3,0),IF(AE55=5,VLOOKUP(AE59,'Levels Grid'!A:D,4,0),))))))</f>
        <v/>
      </c>
      <c r="AF61" s="94" t="str">
        <f>IF(AF59="","",IF(AF55=6,"",IF(AF59=0,0,IF(AF55&lt;4,VLOOKUP(AF59,'Levels Grid'!A:D,1,0),IF(AF55=4,VLOOKUP(AF59,'Levels Grid'!A:D,3,0),IF(AF55=5,VLOOKUP(AF59,'Levels Grid'!A:D,4,0),))))))</f>
        <v/>
      </c>
    </row>
    <row r="62" spans="1:32" ht="85" customHeight="1" x14ac:dyDescent="0.2">
      <c r="A62" s="303" t="s">
        <v>69</v>
      </c>
      <c r="B62" s="304"/>
      <c r="C62" s="305"/>
      <c r="D62" s="306"/>
      <c r="E62" s="306"/>
      <c r="F62" s="306"/>
      <c r="G62" s="306"/>
      <c r="H62" s="307"/>
      <c r="I62" s="24"/>
      <c r="J62" s="29" t="s">
        <v>66</v>
      </c>
      <c r="K62" s="151" t="str">
        <f>IF(AC55=6,"",IF(AB55=AC55,"",I62))</f>
        <v/>
      </c>
      <c r="L62" s="152"/>
      <c r="M62" s="153"/>
      <c r="N62" s="154"/>
      <c r="P62" s="260"/>
      <c r="Q62" s="261"/>
      <c r="R62" s="261"/>
      <c r="S62" s="262"/>
      <c r="AA62" s="175"/>
      <c r="AB62" s="175" t="s">
        <v>70</v>
      </c>
      <c r="AC62" s="175" t="s">
        <v>70</v>
      </c>
      <c r="AD62" s="179" t="str">
        <f>IF(AC61&lt;&gt;"",AC61,IF(AC80&lt;&gt;"",AB61,AC61))</f>
        <v/>
      </c>
      <c r="AE62" s="94" t="s">
        <v>71</v>
      </c>
    </row>
    <row r="63" spans="1:32" ht="15" customHeight="1" x14ac:dyDescent="0.2">
      <c r="A63" s="308" t="s">
        <v>72</v>
      </c>
      <c r="B63" s="309"/>
      <c r="C63" s="309"/>
      <c r="D63" s="309"/>
      <c r="E63" s="309"/>
      <c r="F63" s="309"/>
      <c r="G63" s="309"/>
      <c r="H63" s="310"/>
      <c r="I63" s="149" t="str">
        <f>AB59</f>
        <v/>
      </c>
      <c r="J63" s="29" t="s">
        <v>73</v>
      </c>
      <c r="K63" s="155" t="str">
        <f>AC59</f>
        <v/>
      </c>
      <c r="L63" s="156" t="str">
        <f>AD59</f>
        <v/>
      </c>
      <c r="M63" s="157" t="str">
        <f>AE59</f>
        <v/>
      </c>
      <c r="N63" s="158" t="str">
        <f>AF59</f>
        <v/>
      </c>
      <c r="P63" s="260"/>
      <c r="Q63" s="261"/>
      <c r="R63" s="261"/>
      <c r="S63" s="262"/>
      <c r="AA63" s="175"/>
      <c r="AB63" s="175">
        <f>IF(AB55=6,I60,IF(AB55&gt;2,I60,IF(AB55=2,AB64,IF(AB55=1,AB65,IF(AB55=0,AB66,"")))))</f>
        <v>0</v>
      </c>
      <c r="AC63" s="175">
        <f>IF(AC55=6,AB63,IF(AC55&gt;AB55,AB63,IF(AC55&gt;2,AB66,IF(AC55=2,AC64,IF(AC55=1,AC65,IF(AC55=0,AC66,""))))))</f>
        <v>0</v>
      </c>
    </row>
    <row r="64" spans="1:32" ht="30" customHeight="1" x14ac:dyDescent="0.2">
      <c r="A64" s="311" t="s">
        <v>74</v>
      </c>
      <c r="B64" s="312"/>
      <c r="C64" s="312"/>
      <c r="D64" s="312"/>
      <c r="E64" s="312"/>
      <c r="F64" s="312"/>
      <c r="G64" s="312"/>
      <c r="H64" s="313"/>
      <c r="I64" s="150" t="str">
        <f>AB61</f>
        <v/>
      </c>
      <c r="J64" s="29" t="s">
        <v>75</v>
      </c>
      <c r="K64" s="159" t="str">
        <f>AC61</f>
        <v/>
      </c>
      <c r="L64" s="160" t="str">
        <f>AD61</f>
        <v/>
      </c>
      <c r="M64" s="161" t="str">
        <f>AE61</f>
        <v/>
      </c>
      <c r="N64" s="162" t="str">
        <f>AF61</f>
        <v/>
      </c>
      <c r="P64" s="260"/>
      <c r="Q64" s="261"/>
      <c r="R64" s="261"/>
      <c r="S64" s="262"/>
      <c r="AA64" s="175" t="s">
        <v>76</v>
      </c>
      <c r="AB64" s="175">
        <f>IF(AND(AB55=2,I60&gt;5),6,I60)</f>
        <v>0</v>
      </c>
      <c r="AC64" s="175">
        <f>IF(AND(AC55=2,I60&gt;5),6,I60)</f>
        <v>0</v>
      </c>
    </row>
    <row r="65" spans="1:32" ht="15" customHeight="1" x14ac:dyDescent="0.2">
      <c r="A65" s="54" t="s">
        <v>77</v>
      </c>
      <c r="B65" s="55"/>
      <c r="C65" s="56"/>
      <c r="D65" s="56"/>
      <c r="E65" s="56"/>
      <c r="F65" s="56"/>
      <c r="G65" s="57" t="s">
        <v>78</v>
      </c>
      <c r="H65" s="58"/>
      <c r="I65" s="58"/>
      <c r="J65" s="58"/>
      <c r="K65" s="58"/>
      <c r="L65" s="58"/>
      <c r="M65" s="58"/>
      <c r="N65" s="59"/>
      <c r="P65" s="260"/>
      <c r="Q65" s="261"/>
      <c r="R65" s="261"/>
      <c r="S65" s="262"/>
      <c r="AA65" s="175" t="s">
        <v>79</v>
      </c>
      <c r="AB65" s="175">
        <f>IF(AND(AB55=1,I60&gt;3),4,I60)</f>
        <v>0</v>
      </c>
      <c r="AC65" s="175">
        <f>IF(AND(AC55=1,I60&gt;3),4,I60)</f>
        <v>0</v>
      </c>
    </row>
    <row r="66" spans="1:32" ht="165" customHeight="1" thickBot="1" x14ac:dyDescent="0.25">
      <c r="A66" s="314"/>
      <c r="B66" s="315"/>
      <c r="C66" s="315"/>
      <c r="D66" s="315"/>
      <c r="E66" s="315"/>
      <c r="F66" s="316"/>
      <c r="G66" s="317"/>
      <c r="H66" s="315"/>
      <c r="I66" s="315"/>
      <c r="J66" s="315"/>
      <c r="K66" s="315"/>
      <c r="L66" s="315"/>
      <c r="M66" s="315"/>
      <c r="N66" s="318"/>
      <c r="P66" s="263"/>
      <c r="Q66" s="264"/>
      <c r="R66" s="264"/>
      <c r="S66" s="265"/>
      <c r="AA66" s="175" t="s">
        <v>80</v>
      </c>
      <c r="AB66" s="175">
        <f>IF(AND(AB55=0,I60&gt;1),2,I60)</f>
        <v>0</v>
      </c>
      <c r="AC66" s="175">
        <f>IF(AND(AC55=0,I60&gt;1),2,I60)</f>
        <v>0</v>
      </c>
    </row>
    <row r="67" spans="1:32" ht="15" customHeight="1" thickTop="1" thickBot="1" x14ac:dyDescent="0.25">
      <c r="A67" s="187"/>
      <c r="B67" s="187"/>
      <c r="C67" s="187"/>
      <c r="D67" s="187"/>
      <c r="E67" s="187"/>
      <c r="F67" s="187"/>
      <c r="G67" s="187"/>
      <c r="H67" s="187"/>
      <c r="I67" s="187"/>
      <c r="J67" s="187"/>
      <c r="K67" s="187"/>
      <c r="L67" s="187"/>
      <c r="M67" s="187"/>
      <c r="N67" s="187"/>
      <c r="P67" s="30"/>
      <c r="Q67" s="30"/>
      <c r="R67" s="30"/>
      <c r="S67" s="30"/>
      <c r="AA67" s="175"/>
      <c r="AB67" s="175"/>
      <c r="AC67" s="175"/>
    </row>
    <row r="68" spans="1:32" ht="15" customHeight="1" x14ac:dyDescent="0.2">
      <c r="A68" s="284" t="s">
        <v>81</v>
      </c>
      <c r="B68" s="285"/>
      <c r="C68" s="285"/>
      <c r="D68" s="285"/>
      <c r="E68" s="285"/>
      <c r="F68" s="285"/>
      <c r="G68" s="285"/>
      <c r="H68" s="285"/>
      <c r="I68" s="285"/>
      <c r="J68" s="285"/>
      <c r="K68" s="285"/>
      <c r="L68" s="285"/>
      <c r="M68" s="285"/>
      <c r="N68" s="286"/>
      <c r="AB68" s="94" t="s">
        <v>48</v>
      </c>
      <c r="AC68" s="175"/>
    </row>
    <row r="69" spans="1:32" ht="30" customHeight="1" x14ac:dyDescent="0.2">
      <c r="A69" s="287" t="s">
        <v>49</v>
      </c>
      <c r="B69" s="288"/>
      <c r="C69" s="289"/>
      <c r="D69" s="290"/>
      <c r="E69" s="290"/>
      <c r="F69" s="290"/>
      <c r="G69" s="290"/>
      <c r="H69" s="290"/>
      <c r="I69" s="290"/>
      <c r="J69" s="290"/>
      <c r="K69" s="290"/>
      <c r="L69" s="290"/>
      <c r="M69" s="290"/>
      <c r="N69" s="291"/>
      <c r="AB69" s="94">
        <f>G76/1440</f>
        <v>0</v>
      </c>
      <c r="AC69" s="175"/>
      <c r="AD69" s="94">
        <f>L76/60</f>
        <v>0</v>
      </c>
      <c r="AE69" s="94">
        <f>M76/60</f>
        <v>0</v>
      </c>
      <c r="AF69" s="94">
        <f>N76/60</f>
        <v>0</v>
      </c>
    </row>
    <row r="70" spans="1:32" ht="30" customHeight="1" x14ac:dyDescent="0.2">
      <c r="A70" s="287" t="s">
        <v>50</v>
      </c>
      <c r="B70" s="288"/>
      <c r="C70" s="290"/>
      <c r="D70" s="290"/>
      <c r="E70" s="290"/>
      <c r="F70" s="290"/>
      <c r="G70" s="290"/>
      <c r="H70" s="290"/>
      <c r="I70" s="290"/>
      <c r="J70" s="290"/>
      <c r="K70" s="290"/>
      <c r="L70" s="290"/>
      <c r="M70" s="290"/>
      <c r="N70" s="291"/>
      <c r="AB70" s="94" t="s">
        <v>51</v>
      </c>
      <c r="AC70" s="175"/>
    </row>
    <row r="71" spans="1:32" ht="30" customHeight="1" x14ac:dyDescent="0.2">
      <c r="A71" s="287" t="s">
        <v>52</v>
      </c>
      <c r="B71" s="288"/>
      <c r="C71" s="289"/>
      <c r="D71" s="290"/>
      <c r="E71" s="292"/>
      <c r="F71" s="15" t="s">
        <v>82</v>
      </c>
      <c r="G71" s="293"/>
      <c r="H71" s="294"/>
      <c r="I71" s="294"/>
      <c r="J71" s="294"/>
      <c r="K71" s="294"/>
      <c r="L71" s="294"/>
      <c r="M71" s="294"/>
      <c r="N71" s="295"/>
      <c r="AB71" s="94">
        <f>I76/1440/60</f>
        <v>0</v>
      </c>
      <c r="AC71" s="175"/>
    </row>
    <row r="72" spans="1:32" ht="15" customHeight="1" x14ac:dyDescent="0.2">
      <c r="A72" s="296" t="s">
        <v>53</v>
      </c>
      <c r="B72" s="297"/>
      <c r="C72" s="298" t="s">
        <v>54</v>
      </c>
      <c r="D72" s="299"/>
      <c r="E72" s="299"/>
      <c r="F72" s="299"/>
      <c r="G72" s="299"/>
      <c r="H72" s="299"/>
      <c r="I72" s="299"/>
      <c r="J72" s="299"/>
      <c r="K72" s="299"/>
      <c r="L72" s="299"/>
      <c r="M72" s="299"/>
      <c r="N72" s="72"/>
      <c r="AC72" s="175"/>
    </row>
    <row r="73" spans="1:32" ht="15" customHeight="1" x14ac:dyDescent="0.2">
      <c r="A73" s="287" t="s">
        <v>55</v>
      </c>
      <c r="B73" s="288"/>
      <c r="C73" s="298" t="s">
        <v>54</v>
      </c>
      <c r="D73" s="299"/>
      <c r="E73" s="299"/>
      <c r="F73" s="299"/>
      <c r="G73" s="299"/>
      <c r="H73" s="299"/>
      <c r="I73" s="299"/>
      <c r="J73" s="299"/>
      <c r="K73" s="299"/>
      <c r="L73" s="299"/>
      <c r="M73" s="299"/>
      <c r="N73" s="73"/>
      <c r="AB73" s="94" t="s">
        <v>56</v>
      </c>
      <c r="AC73" s="175"/>
    </row>
    <row r="74" spans="1:32" ht="15" customHeight="1" x14ac:dyDescent="0.2">
      <c r="A74" s="66"/>
      <c r="I74" s="74"/>
      <c r="J74" s="74"/>
      <c r="K74" s="74"/>
      <c r="L74" s="74"/>
      <c r="M74" s="74"/>
      <c r="N74" s="75"/>
      <c r="AB74" s="94">
        <f>IF(C77="Select",6,IF(C77="Pre-difficulty Level 1 (Less Difficult)",0,IF(C77="Difficulty Level 1 (Less Difficult)",1,IF(C77="Difficulty Level 2 (Less Difficult)",2,IF(C77="Difficulty Level 3 (Less Difficult)",3,IF(C77="Difficulty Level 4 (Standard)",4,IF(C77="Difficulty Level 5+ (More Difficult)",5,"")))))))</f>
        <v>6</v>
      </c>
      <c r="AC74" s="175">
        <f>IF(AF74&lt;6,AF74,IF(AE74&lt;6,AE74,IF(AD74&lt;6,AD74,6)))</f>
        <v>6</v>
      </c>
      <c r="AD74" s="94">
        <f>IF(L77="",6,IF(L77="Pre",0,IF(L77=1,1,IF(L77=2,2,IF(L77=3,3,IF(L77=4,4,IF(L77="5+",5,"")))))))</f>
        <v>6</v>
      </c>
      <c r="AE74" s="94">
        <f>IF(M77="",6,IF(M77="Pre",0,IF(M77=1,1,IF(M77=2,2,IF(M77=3,3,IF(M77=4,4,IF(M77="5+",5,"")))))))</f>
        <v>6</v>
      </c>
      <c r="AF74" s="94">
        <f>IF(N77="",6,IF(N77="Pre",0,IF(N77=1,1,IF(N77=2,2,IF(N77=3,3,IF(N77=4,4,IF(N77="5+",5,"")))))))</f>
        <v>6</v>
      </c>
    </row>
    <row r="75" spans="1:32" ht="15" customHeight="1" x14ac:dyDescent="0.2">
      <c r="A75" s="300" t="s">
        <v>57</v>
      </c>
      <c r="B75" s="301"/>
      <c r="C75" s="301"/>
      <c r="D75" s="301"/>
      <c r="E75" s="301"/>
      <c r="F75" s="301"/>
      <c r="G75" s="301"/>
      <c r="H75" s="301"/>
      <c r="I75" s="301"/>
      <c r="J75" s="302" t="s">
        <v>11</v>
      </c>
      <c r="K75" s="302"/>
      <c r="L75" s="87" t="s">
        <v>27</v>
      </c>
      <c r="M75" s="87" t="s">
        <v>28</v>
      </c>
      <c r="N75" s="88" t="s">
        <v>29</v>
      </c>
      <c r="AB75" s="94" t="s">
        <v>58</v>
      </c>
      <c r="AC75" s="175"/>
    </row>
    <row r="76" spans="1:32" ht="15" customHeight="1" x14ac:dyDescent="0.2">
      <c r="A76" s="282" t="s">
        <v>59</v>
      </c>
      <c r="B76" s="283"/>
      <c r="C76" s="11"/>
      <c r="D76" s="11"/>
      <c r="E76" s="11"/>
      <c r="F76" s="12" t="s">
        <v>60</v>
      </c>
      <c r="G76" s="22"/>
      <c r="H76" s="13" t="s">
        <v>61</v>
      </c>
      <c r="I76" s="23"/>
      <c r="J76" s="76"/>
      <c r="K76" s="76"/>
      <c r="L76" s="183"/>
      <c r="M76" s="184"/>
      <c r="N76" s="186"/>
      <c r="AB76" s="94">
        <f>SUM(AB86+I80+I81)</f>
        <v>0</v>
      </c>
      <c r="AC76" s="175">
        <f>SUM(K79:K81)</f>
        <v>0</v>
      </c>
      <c r="AD76" s="94">
        <f>SUM(L79:L81)</f>
        <v>0</v>
      </c>
      <c r="AE76" s="94">
        <f>SUM(M79:M81)</f>
        <v>0</v>
      </c>
      <c r="AF76" s="94">
        <f>SUM(N79:N81)</f>
        <v>0</v>
      </c>
    </row>
    <row r="77" spans="1:32" ht="15" customHeight="1" x14ac:dyDescent="0.2">
      <c r="A77" s="206" t="s">
        <v>62</v>
      </c>
      <c r="B77" s="207"/>
      <c r="C77" s="208" t="s">
        <v>54</v>
      </c>
      <c r="D77" s="208"/>
      <c r="E77" s="208"/>
      <c r="F77" s="208"/>
      <c r="G77" s="208"/>
      <c r="H77" s="208"/>
      <c r="I77" s="208"/>
      <c r="J77" s="76"/>
      <c r="K77" s="171" t="str">
        <f>IF(AC74=6,"",IF(AB74=AC74,"",IF(AC74=5,"5+",IF(AC74=4,AC74,IF(AC74=3,AC74,IF(AC74=2,AC74,IF(AC74=1,AC74,IF(AC74=0,"Pre",""))))))))</f>
        <v/>
      </c>
      <c r="L77" s="90"/>
      <c r="M77" s="91"/>
      <c r="N77" s="93"/>
      <c r="AB77" s="94" t="s">
        <v>63</v>
      </c>
      <c r="AC77" s="175"/>
    </row>
    <row r="78" spans="1:32" ht="60" customHeight="1" x14ac:dyDescent="0.2">
      <c r="A78" s="209" t="s">
        <v>64</v>
      </c>
      <c r="B78" s="210"/>
      <c r="C78" s="211"/>
      <c r="D78" s="212"/>
      <c r="E78" s="212"/>
      <c r="F78" s="212"/>
      <c r="G78" s="212"/>
      <c r="H78" s="212"/>
      <c r="I78" s="213"/>
      <c r="J78" s="76"/>
      <c r="K78" s="76"/>
      <c r="L78" s="16"/>
      <c r="M78" s="16"/>
      <c r="N78" s="77"/>
      <c r="P78" s="2" t="s">
        <v>65</v>
      </c>
      <c r="AB78" s="94" t="str">
        <f>IF(I79="","",IF(I80="","",IF(I81="","",IF(AB76&gt;-1,AB76,""))))</f>
        <v/>
      </c>
      <c r="AC78" s="175" t="str">
        <f>IF(K79="","",IF(K80="","",IF(K81="","",IF(AC76&gt;-1,AC76,""))))</f>
        <v/>
      </c>
      <c r="AD78" s="94" t="str">
        <f>IF(L79="","",IF(L80="","",IF(L81="","",IF(AD76&gt;-1,AD76,""))))</f>
        <v/>
      </c>
      <c r="AE78" s="94" t="str">
        <f>IF(M79="","",IF(M80="","",IF(M81="","",IF(AE76&gt;-1,AE76,""))))</f>
        <v/>
      </c>
      <c r="AF78" s="94" t="str">
        <f>IF(N79="","",IF(N80="","",IF(N81="","",IF(AF76&gt;-1,AF76,""))))</f>
        <v/>
      </c>
    </row>
    <row r="79" spans="1:32" ht="85" customHeight="1" x14ac:dyDescent="0.2">
      <c r="A79" s="280" t="str">
        <f>IF(C77="Select",Pulldown!D5,IF(C77="Pre-difficulty Level 1 (Less Difficult)",Pulldown!D2,IF(C77="Difficulty Level 1 (Less Difficult)",Pulldown!D3,IF(C77="Difficulty Level 2 (Less Difficult)",Pulldown!D4,Pulldown!D5))))</f>
        <v xml:space="preserve">Grid 1: Technical control - Technique </v>
      </c>
      <c r="B79" s="281"/>
      <c r="C79" s="211"/>
      <c r="D79" s="212"/>
      <c r="E79" s="212"/>
      <c r="F79" s="212"/>
      <c r="G79" s="212"/>
      <c r="H79" s="213"/>
      <c r="I79" s="25"/>
      <c r="J79" s="28" t="s">
        <v>66</v>
      </c>
      <c r="K79" s="151" t="str">
        <f>IF(AND(AC74=6,I79=AB86),"",IF(AB74&lt;&gt;AC74,AC86,IF(I79=AC86,"",AC86)))</f>
        <v/>
      </c>
      <c r="L79" s="163"/>
      <c r="M79" s="164"/>
      <c r="N79" s="165"/>
      <c r="P79" s="257"/>
      <c r="Q79" s="258"/>
      <c r="R79" s="258"/>
      <c r="S79" s="259"/>
      <c r="AB79" s="94" t="s">
        <v>67</v>
      </c>
      <c r="AC79" s="175"/>
    </row>
    <row r="80" spans="1:32" ht="85" customHeight="1" x14ac:dyDescent="0.2">
      <c r="A80" s="266" t="s">
        <v>68</v>
      </c>
      <c r="B80" s="267"/>
      <c r="C80" s="211"/>
      <c r="D80" s="212"/>
      <c r="E80" s="212"/>
      <c r="F80" s="212"/>
      <c r="G80" s="212"/>
      <c r="H80" s="213"/>
      <c r="I80" s="25"/>
      <c r="J80" s="29" t="s">
        <v>66</v>
      </c>
      <c r="K80" s="151" t="str">
        <f>IF(AC74=6,"",IF(AB74=AC74,"",I80))</f>
        <v/>
      </c>
      <c r="L80" s="163"/>
      <c r="M80" s="164"/>
      <c r="N80" s="165"/>
      <c r="P80" s="260"/>
      <c r="Q80" s="261"/>
      <c r="R80" s="261"/>
      <c r="S80" s="262"/>
      <c r="AB80" s="94" t="str">
        <f>IF(AB78="","",IF(AB74=6,"",IF(AB78=0,0,IF(AB74&lt;4,VLOOKUP(AB78,'Levels Grid'!A:D,1,0),IF(AB74=4,VLOOKUP(AB78,'Levels Grid'!A:D,3,0),IF(AB74=5,VLOOKUP(AB78,'Levels Grid'!A:D,4,0),))))))</f>
        <v/>
      </c>
      <c r="AC80" s="175" t="str">
        <f>IF(AC78="","",IF(AC74=6,"",IF(AC78=0,0,IF(AC74&lt;4,VLOOKUP(AC78,'Levels Grid'!A:D,1,0),IF(AC74=4,VLOOKUP(AC78,'Levels Grid'!A:D,3,0),IF(AC74=5,VLOOKUP(AC78,'Levels Grid'!A:D,4,0),))))))</f>
        <v/>
      </c>
      <c r="AD80" s="94" t="str">
        <f>IF(AD78="","",IF(AD74=6,"",IF(AD78=0,0,IF(AD74&lt;4,VLOOKUP(AD78,'Levels Grid'!A:D,1,0),IF(AD74=4,VLOOKUP(AD78,'Levels Grid'!A:D,3,0),IF(AD74=5,VLOOKUP(AD78,'Levels Grid'!A:D,4,0),))))))</f>
        <v/>
      </c>
      <c r="AE80" s="94" t="str">
        <f>IF(AE78="","",IF(AE74=6,"",IF(AE78=0,0,IF(AE74&lt;4,VLOOKUP(AE78,'Levels Grid'!A:D,1,0),IF(AE74=4,VLOOKUP(AE78,'Levels Grid'!A:D,3,0),IF(AE74=5,VLOOKUP(AE78,'Levels Grid'!A:D,4,0),))))))</f>
        <v/>
      </c>
      <c r="AF80" s="94" t="str">
        <f>IF(AF78="","",IF(AF74=6,"",IF(AF78=0,0,IF(AF74&lt;4,VLOOKUP(AF78,'Levels Grid'!A:D,1,0),IF(AF74=4,VLOOKUP(AF78,'Levels Grid'!A:D,3,0),IF(AF74=5,VLOOKUP(AF78,'Levels Grid'!A:D,4,0),))))))</f>
        <v/>
      </c>
    </row>
    <row r="81" spans="1:32" ht="85" customHeight="1" x14ac:dyDescent="0.2">
      <c r="A81" s="266" t="s">
        <v>69</v>
      </c>
      <c r="B81" s="267"/>
      <c r="C81" s="268"/>
      <c r="D81" s="269"/>
      <c r="E81" s="269"/>
      <c r="F81" s="269"/>
      <c r="G81" s="269"/>
      <c r="H81" s="270"/>
      <c r="I81" s="24"/>
      <c r="J81" s="29" t="s">
        <v>66</v>
      </c>
      <c r="K81" s="151" t="str">
        <f>IF(AC74=6,"",IF(AB74=AC74,"",I81))</f>
        <v/>
      </c>
      <c r="L81" s="166"/>
      <c r="M81" s="167"/>
      <c r="N81" s="168"/>
      <c r="P81" s="260"/>
      <c r="Q81" s="261"/>
      <c r="R81" s="261"/>
      <c r="S81" s="262"/>
      <c r="AB81" s="94" t="s">
        <v>10</v>
      </c>
      <c r="AC81" s="175"/>
      <c r="AD81" s="179" t="str">
        <f>IF(AC80&lt;&gt;"",AC80,IF(AC61&lt;&gt;"",AB80,AC80))</f>
        <v/>
      </c>
      <c r="AE81" s="94" t="s">
        <v>71</v>
      </c>
    </row>
    <row r="82" spans="1:32" ht="15" customHeight="1" x14ac:dyDescent="0.2">
      <c r="A82" s="271" t="s">
        <v>72</v>
      </c>
      <c r="B82" s="272"/>
      <c r="C82" s="272"/>
      <c r="D82" s="272"/>
      <c r="E82" s="272"/>
      <c r="F82" s="272"/>
      <c r="G82" s="272"/>
      <c r="H82" s="272"/>
      <c r="I82" s="149" t="str">
        <f>AB78</f>
        <v/>
      </c>
      <c r="J82" s="29" t="s">
        <v>73</v>
      </c>
      <c r="K82" s="155" t="str">
        <f>AC78</f>
        <v/>
      </c>
      <c r="L82" s="156" t="str">
        <f>AD78</f>
        <v/>
      </c>
      <c r="M82" s="157" t="str">
        <f>AE78</f>
        <v/>
      </c>
      <c r="N82" s="169" t="str">
        <f>AF78</f>
        <v/>
      </c>
      <c r="P82" s="260"/>
      <c r="Q82" s="261"/>
      <c r="R82" s="261"/>
      <c r="S82" s="262"/>
      <c r="AB82" s="94" t="e">
        <f>AB61+AB80</f>
        <v>#VALUE!</v>
      </c>
      <c r="AC82" s="175" t="e">
        <f>AC61+AC80</f>
        <v>#VALUE!</v>
      </c>
      <c r="AD82" s="94" t="e">
        <f>AD61+AD80</f>
        <v>#VALUE!</v>
      </c>
      <c r="AE82" s="94" t="e">
        <f>AE61+AE80</f>
        <v>#VALUE!</v>
      </c>
      <c r="AF82" s="94" t="e">
        <f>AF61+AF80</f>
        <v>#VALUE!</v>
      </c>
    </row>
    <row r="83" spans="1:32" ht="30" customHeight="1" x14ac:dyDescent="0.2">
      <c r="A83" s="273" t="s">
        <v>74</v>
      </c>
      <c r="B83" s="274"/>
      <c r="C83" s="274"/>
      <c r="D83" s="274"/>
      <c r="E83" s="274"/>
      <c r="F83" s="274"/>
      <c r="G83" s="274"/>
      <c r="H83" s="274"/>
      <c r="I83" s="150" t="str">
        <f>AB80</f>
        <v/>
      </c>
      <c r="J83" s="29" t="s">
        <v>75</v>
      </c>
      <c r="K83" s="159" t="str">
        <f>AC80</f>
        <v/>
      </c>
      <c r="L83" s="160" t="str">
        <f>AD80</f>
        <v/>
      </c>
      <c r="M83" s="161" t="str">
        <f>AE80</f>
        <v/>
      </c>
      <c r="N83" s="170" t="str">
        <f>AF80</f>
        <v/>
      </c>
      <c r="P83" s="260"/>
      <c r="Q83" s="261"/>
      <c r="R83" s="261"/>
      <c r="S83" s="262"/>
      <c r="AB83" s="94" t="str">
        <f>IF(AB61="","",IF(AB80="","",AB82))</f>
        <v/>
      </c>
      <c r="AC83" s="179" t="str">
        <f>IF(AD62="","",AC84)</f>
        <v/>
      </c>
      <c r="AD83" s="94" t="str">
        <f>IF(AD61="","",IF(AD80="","",AD82))</f>
        <v/>
      </c>
      <c r="AE83" s="94" t="str">
        <f>IF(AE61="","",IF(AE80="","",AE82))</f>
        <v/>
      </c>
      <c r="AF83" s="94" t="str">
        <f>IF(AF61="","",IF(AF80="","",AF82))</f>
        <v/>
      </c>
    </row>
    <row r="84" spans="1:32" x14ac:dyDescent="0.2">
      <c r="A84" s="78" t="s">
        <v>77</v>
      </c>
      <c r="B84" s="55"/>
      <c r="C84" s="56"/>
      <c r="D84" s="56"/>
      <c r="E84" s="56"/>
      <c r="F84" s="56"/>
      <c r="G84" s="57" t="s">
        <v>78</v>
      </c>
      <c r="H84" s="17"/>
      <c r="I84" s="17"/>
      <c r="J84" s="17"/>
      <c r="K84" s="17"/>
      <c r="L84" s="17"/>
      <c r="M84" s="17"/>
      <c r="N84" s="79"/>
      <c r="P84" s="260"/>
      <c r="Q84" s="261"/>
      <c r="R84" s="261"/>
      <c r="S84" s="262"/>
      <c r="AC84" s="179" t="e">
        <f>AD62+AD81</f>
        <v>#VALUE!</v>
      </c>
      <c r="AD84" s="179" t="s">
        <v>83</v>
      </c>
    </row>
    <row r="85" spans="1:32" ht="165" customHeight="1" thickBot="1" x14ac:dyDescent="0.25">
      <c r="A85" s="275"/>
      <c r="B85" s="276"/>
      <c r="C85" s="276"/>
      <c r="D85" s="276"/>
      <c r="E85" s="276"/>
      <c r="F85" s="277"/>
      <c r="G85" s="278"/>
      <c r="H85" s="276"/>
      <c r="I85" s="276"/>
      <c r="J85" s="276"/>
      <c r="K85" s="276"/>
      <c r="L85" s="276"/>
      <c r="M85" s="276"/>
      <c r="N85" s="279"/>
      <c r="P85" s="263"/>
      <c r="Q85" s="264"/>
      <c r="R85" s="264"/>
      <c r="S85" s="265"/>
      <c r="AA85" s="175"/>
      <c r="AB85" s="175" t="s">
        <v>70</v>
      </c>
      <c r="AC85" s="175" t="s">
        <v>70</v>
      </c>
    </row>
    <row r="86" spans="1:32" x14ac:dyDescent="0.2">
      <c r="A86" s="17"/>
      <c r="B86" s="17"/>
      <c r="C86" s="17"/>
      <c r="D86" s="17"/>
      <c r="E86" s="17"/>
      <c r="F86" s="17"/>
      <c r="G86" s="17"/>
      <c r="H86" s="17"/>
      <c r="I86" s="17"/>
      <c r="J86" s="17"/>
      <c r="K86" s="17"/>
      <c r="L86" s="17"/>
      <c r="M86" s="17"/>
      <c r="N86" s="17"/>
      <c r="AA86" s="175"/>
      <c r="AB86" s="175">
        <f>IF(AB74=6,I79,IF(AB74&gt;2,I79,IF(AB74=2,AB87,IF(AB74=1,AB88,IF(AB74=0,AB89,"")))))</f>
        <v>0</v>
      </c>
      <c r="AC86" s="175">
        <f>IF(AC74=6,AB86,IF(AC74&gt;AB74,AB86,IF(AC74&gt;2,AB86,IF(AC74=2,AC87,IF(AC74=1,AC88,IF(AC74=0,AC89,""))))))</f>
        <v>0</v>
      </c>
    </row>
    <row r="87" spans="1:32" hidden="1" x14ac:dyDescent="0.2">
      <c r="A87" s="17"/>
      <c r="B87" s="17"/>
      <c r="C87" s="17"/>
      <c r="D87" s="17"/>
      <c r="E87" s="17"/>
      <c r="F87" s="17"/>
      <c r="G87" s="17"/>
      <c r="H87" s="17"/>
      <c r="I87" s="17"/>
      <c r="J87" s="17"/>
      <c r="K87" s="17"/>
      <c r="L87" s="17"/>
      <c r="M87" s="17"/>
      <c r="N87" s="17"/>
      <c r="AA87" s="175" t="s">
        <v>76</v>
      </c>
      <c r="AB87" s="175">
        <f>IF(AND(AB74=2,I79&gt;5),6,I79)</f>
        <v>0</v>
      </c>
      <c r="AC87" s="175">
        <f>IF(AND(AC74=2,I79&gt;5),6,I79)</f>
        <v>0</v>
      </c>
    </row>
    <row r="88" spans="1:32" hidden="1" x14ac:dyDescent="0.2">
      <c r="A88" s="17"/>
      <c r="B88" s="17"/>
      <c r="C88" s="17"/>
      <c r="D88" s="17"/>
      <c r="E88" s="17"/>
      <c r="F88" s="17"/>
      <c r="G88" s="17"/>
      <c r="H88" s="17"/>
      <c r="I88" s="17"/>
      <c r="J88" s="17"/>
      <c r="K88" s="17"/>
      <c r="L88" s="17"/>
      <c r="M88" s="17"/>
      <c r="N88" s="17"/>
      <c r="AA88" s="175" t="s">
        <v>79</v>
      </c>
      <c r="AB88" s="175">
        <f>IF(AND(AB74=1,I79&gt;3),4,I79)</f>
        <v>0</v>
      </c>
      <c r="AC88" s="175">
        <f>IF(AND(AC74=1,I79&gt;3),4,I79)</f>
        <v>0</v>
      </c>
    </row>
    <row r="89" spans="1:32" hidden="1" x14ac:dyDescent="0.2">
      <c r="A89" s="17"/>
      <c r="B89" s="17"/>
      <c r="C89" s="17"/>
      <c r="D89" s="17"/>
      <c r="E89" s="17"/>
      <c r="F89" s="17"/>
      <c r="G89" s="17"/>
      <c r="H89" s="17"/>
      <c r="I89" s="17"/>
      <c r="J89" s="17"/>
      <c r="K89" s="17"/>
      <c r="L89" s="17"/>
      <c r="M89" s="17"/>
      <c r="N89" s="17"/>
      <c r="AA89" s="175" t="s">
        <v>80</v>
      </c>
      <c r="AB89" s="175">
        <f>IF(AND(AB74=0,I79&gt;1),2,I79)</f>
        <v>0</v>
      </c>
      <c r="AC89" s="175">
        <f>IF(AND(AC74=0,I79&gt;1),2,I79)</f>
        <v>0</v>
      </c>
    </row>
    <row r="90" spans="1:32" hidden="1" x14ac:dyDescent="0.2">
      <c r="A90" s="17"/>
      <c r="B90" s="17"/>
      <c r="C90" s="17"/>
      <c r="D90" s="17"/>
      <c r="E90" s="17"/>
      <c r="F90" s="17"/>
      <c r="G90" s="17"/>
      <c r="H90" s="17"/>
      <c r="I90" s="17"/>
      <c r="J90" s="17"/>
      <c r="K90" s="17"/>
      <c r="L90" s="17"/>
      <c r="M90" s="17"/>
      <c r="N90" s="17"/>
    </row>
    <row r="91" spans="1:32" hidden="1" x14ac:dyDescent="0.2">
      <c r="A91" s="17"/>
      <c r="B91" s="17"/>
      <c r="C91" s="17"/>
      <c r="D91" s="17"/>
      <c r="E91" s="17"/>
      <c r="F91" s="17"/>
      <c r="G91" s="17"/>
      <c r="H91" s="17"/>
      <c r="I91" s="17"/>
      <c r="J91" s="17"/>
      <c r="K91" s="17"/>
      <c r="L91" s="17"/>
      <c r="M91" s="17"/>
      <c r="N91" s="17"/>
    </row>
    <row r="92" spans="1:32" hidden="1" x14ac:dyDescent="0.2">
      <c r="A92" s="17"/>
      <c r="B92" s="17"/>
      <c r="C92" s="17"/>
      <c r="D92" s="17"/>
      <c r="E92" s="17"/>
      <c r="F92" s="17"/>
      <c r="G92" s="17"/>
      <c r="H92" s="17"/>
      <c r="I92" s="17"/>
      <c r="J92" s="17"/>
      <c r="K92" s="17"/>
      <c r="L92" s="17"/>
      <c r="M92" s="17"/>
      <c r="N92" s="17"/>
    </row>
    <row r="93" spans="1:32" hidden="1" x14ac:dyDescent="0.2">
      <c r="A93" s="17"/>
      <c r="B93" s="17"/>
      <c r="C93" s="17"/>
      <c r="D93" s="17"/>
      <c r="E93" s="17"/>
      <c r="F93" s="17"/>
      <c r="G93" s="17"/>
      <c r="H93" s="17"/>
      <c r="I93" s="17"/>
      <c r="J93" s="17"/>
      <c r="K93" s="17"/>
      <c r="L93" s="17"/>
      <c r="M93" s="17"/>
      <c r="N93" s="17"/>
    </row>
    <row r="94" spans="1:32" hidden="1" x14ac:dyDescent="0.2">
      <c r="A94" s="17"/>
      <c r="B94" s="17"/>
      <c r="C94" s="17"/>
      <c r="D94" s="17"/>
      <c r="E94" s="17"/>
      <c r="F94" s="17"/>
      <c r="G94" s="17"/>
      <c r="H94" s="17"/>
      <c r="I94" s="17"/>
      <c r="J94" s="17"/>
      <c r="K94" s="17"/>
      <c r="L94" s="17"/>
      <c r="M94" s="17"/>
      <c r="N94" s="17"/>
    </row>
    <row r="95" spans="1:32" hidden="1" x14ac:dyDescent="0.2">
      <c r="A95" s="17"/>
      <c r="B95" s="17"/>
      <c r="C95" s="17"/>
      <c r="D95" s="17"/>
      <c r="E95" s="17"/>
      <c r="F95" s="17"/>
      <c r="G95" s="17"/>
      <c r="H95" s="17"/>
      <c r="I95" s="17"/>
      <c r="J95" s="17"/>
      <c r="K95" s="17"/>
      <c r="L95" s="17"/>
      <c r="M95" s="17"/>
      <c r="N95" s="17"/>
    </row>
    <row r="96" spans="1:32" hidden="1" x14ac:dyDescent="0.2">
      <c r="A96" s="17"/>
      <c r="B96" s="17"/>
      <c r="C96" s="17"/>
      <c r="D96" s="17"/>
      <c r="E96" s="17"/>
      <c r="F96" s="17"/>
      <c r="G96" s="17"/>
      <c r="H96" s="17"/>
      <c r="I96" s="17"/>
      <c r="J96" s="17"/>
      <c r="K96" s="17"/>
      <c r="L96" s="17"/>
      <c r="M96" s="17"/>
      <c r="N96" s="17"/>
    </row>
    <row r="97" spans="1:14" hidden="1" x14ac:dyDescent="0.2">
      <c r="A97" s="17"/>
      <c r="B97" s="17"/>
      <c r="C97" s="17"/>
      <c r="D97" s="17"/>
      <c r="E97" s="17"/>
      <c r="F97" s="17"/>
      <c r="G97" s="17"/>
      <c r="H97" s="17"/>
      <c r="I97" s="17"/>
      <c r="J97" s="17"/>
      <c r="K97" s="17"/>
      <c r="L97" s="17"/>
      <c r="M97" s="17"/>
      <c r="N97" s="17"/>
    </row>
    <row r="98" spans="1:14" hidden="1" x14ac:dyDescent="0.2">
      <c r="A98" s="17"/>
      <c r="B98" s="17"/>
      <c r="C98" s="17"/>
      <c r="D98" s="17"/>
      <c r="E98" s="17"/>
      <c r="F98" s="17"/>
      <c r="G98" s="17"/>
      <c r="H98" s="17"/>
      <c r="I98" s="17"/>
      <c r="J98" s="17"/>
      <c r="K98" s="17"/>
      <c r="L98" s="17"/>
      <c r="M98" s="17"/>
      <c r="N98" s="17"/>
    </row>
    <row r="99" spans="1:14" hidden="1" x14ac:dyDescent="0.2">
      <c r="A99" s="17"/>
      <c r="B99" s="17"/>
      <c r="C99" s="17"/>
      <c r="D99" s="17"/>
      <c r="E99" s="17"/>
      <c r="F99" s="17"/>
      <c r="G99" s="17"/>
      <c r="H99" s="17"/>
      <c r="I99" s="17"/>
      <c r="J99" s="17"/>
      <c r="K99" s="17"/>
      <c r="L99" s="17"/>
      <c r="M99" s="17"/>
      <c r="N99" s="17"/>
    </row>
    <row r="100" spans="1:14" hidden="1" x14ac:dyDescent="0.2">
      <c r="A100" s="17"/>
      <c r="B100" s="17"/>
      <c r="C100" s="17"/>
      <c r="D100" s="17"/>
      <c r="E100" s="17"/>
      <c r="F100" s="17"/>
      <c r="G100" s="17"/>
      <c r="H100" s="17"/>
      <c r="I100" s="17"/>
      <c r="J100" s="17"/>
      <c r="K100" s="17"/>
      <c r="L100" s="17"/>
      <c r="M100" s="17"/>
      <c r="N100" s="17"/>
    </row>
    <row r="101" spans="1:14" hidden="1" x14ac:dyDescent="0.2">
      <c r="A101" s="17"/>
      <c r="B101" s="17"/>
      <c r="C101" s="17"/>
      <c r="D101" s="17"/>
      <c r="E101" s="17"/>
      <c r="F101" s="17"/>
      <c r="G101" s="17"/>
      <c r="H101" s="17"/>
      <c r="I101" s="17"/>
      <c r="J101" s="17"/>
      <c r="K101" s="17"/>
      <c r="L101" s="17"/>
      <c r="M101" s="17"/>
      <c r="N101" s="17"/>
    </row>
    <row r="102" spans="1:14" hidden="1" x14ac:dyDescent="0.2">
      <c r="A102" s="17"/>
      <c r="B102" s="17"/>
      <c r="C102" s="17"/>
      <c r="D102" s="17"/>
      <c r="E102" s="17"/>
      <c r="F102" s="17"/>
      <c r="G102" s="17"/>
      <c r="H102" s="17"/>
      <c r="I102" s="17"/>
      <c r="J102" s="17"/>
      <c r="K102" s="17"/>
      <c r="L102" s="17"/>
      <c r="M102" s="17"/>
      <c r="N102" s="17"/>
    </row>
    <row r="103" spans="1:14" hidden="1" x14ac:dyDescent="0.2">
      <c r="A103" s="17"/>
      <c r="B103" s="17"/>
      <c r="C103" s="17"/>
      <c r="D103" s="17"/>
      <c r="E103" s="17"/>
      <c r="F103" s="17"/>
      <c r="G103" s="17"/>
      <c r="H103" s="17"/>
      <c r="I103" s="17"/>
      <c r="J103" s="17"/>
      <c r="K103" s="17"/>
      <c r="L103" s="17"/>
      <c r="M103" s="17"/>
      <c r="N103" s="17"/>
    </row>
    <row r="104" spans="1:14" hidden="1" x14ac:dyDescent="0.2">
      <c r="A104" s="17"/>
      <c r="B104" s="17"/>
      <c r="C104" s="17"/>
      <c r="D104" s="17"/>
      <c r="E104" s="17"/>
      <c r="F104" s="17"/>
      <c r="G104" s="17"/>
      <c r="H104" s="17"/>
      <c r="I104" s="17"/>
      <c r="J104" s="17"/>
      <c r="K104" s="17"/>
      <c r="L104" s="17"/>
      <c r="M104" s="17"/>
      <c r="N104" s="17"/>
    </row>
    <row r="105" spans="1:14" hidden="1" x14ac:dyDescent="0.2">
      <c r="A105" s="17"/>
      <c r="B105" s="17"/>
      <c r="C105" s="17"/>
      <c r="D105" s="17"/>
      <c r="E105" s="17"/>
      <c r="F105" s="17"/>
      <c r="G105" s="17"/>
      <c r="H105" s="17"/>
      <c r="I105" s="17"/>
      <c r="J105" s="17"/>
      <c r="K105" s="17"/>
      <c r="L105" s="17"/>
      <c r="M105" s="17"/>
      <c r="N105" s="17"/>
    </row>
    <row r="106" spans="1:14" hidden="1" x14ac:dyDescent="0.2">
      <c r="A106" s="17"/>
      <c r="B106" s="17"/>
      <c r="C106" s="17"/>
      <c r="D106" s="17"/>
      <c r="E106" s="17"/>
      <c r="F106" s="17"/>
      <c r="G106" s="17"/>
      <c r="H106" s="17"/>
      <c r="I106" s="17"/>
      <c r="J106" s="17"/>
      <c r="K106" s="17"/>
      <c r="L106" s="17"/>
      <c r="M106" s="17"/>
      <c r="N106" s="17"/>
    </row>
    <row r="107" spans="1:14" hidden="1" x14ac:dyDescent="0.2">
      <c r="A107" s="17"/>
      <c r="B107" s="17"/>
      <c r="C107" s="17"/>
      <c r="D107" s="17"/>
      <c r="E107" s="17"/>
      <c r="F107" s="17"/>
      <c r="G107" s="17"/>
      <c r="H107" s="17"/>
      <c r="I107" s="17"/>
      <c r="J107" s="17"/>
      <c r="K107" s="17"/>
      <c r="L107" s="17"/>
      <c r="M107" s="17"/>
      <c r="N107" s="17"/>
    </row>
    <row r="108" spans="1:14" hidden="1" x14ac:dyDescent="0.2">
      <c r="A108" s="17"/>
      <c r="B108" s="17"/>
      <c r="C108" s="17"/>
      <c r="D108" s="17"/>
      <c r="E108" s="17"/>
      <c r="F108" s="17"/>
      <c r="G108" s="17"/>
      <c r="H108" s="17"/>
      <c r="I108" s="17"/>
      <c r="J108" s="17"/>
      <c r="K108" s="17"/>
      <c r="L108" s="17"/>
      <c r="M108" s="17"/>
      <c r="N108" s="17"/>
    </row>
    <row r="109" spans="1:14" hidden="1" x14ac:dyDescent="0.2">
      <c r="A109" s="17"/>
      <c r="B109" s="17"/>
      <c r="C109" s="17"/>
      <c r="D109" s="17"/>
      <c r="E109" s="17"/>
      <c r="F109" s="17"/>
      <c r="G109" s="17"/>
      <c r="H109" s="17"/>
      <c r="I109" s="17"/>
      <c r="J109" s="17"/>
      <c r="K109" s="17"/>
      <c r="L109" s="17"/>
      <c r="M109" s="17"/>
      <c r="N109" s="17"/>
    </row>
    <row r="110" spans="1:14" hidden="1" x14ac:dyDescent="0.2">
      <c r="A110" s="17"/>
      <c r="B110" s="17"/>
      <c r="C110" s="17"/>
      <c r="D110" s="17"/>
      <c r="E110" s="17"/>
      <c r="F110" s="17"/>
      <c r="G110" s="17"/>
      <c r="H110" s="17"/>
      <c r="I110" s="17"/>
      <c r="J110" s="17"/>
      <c r="K110" s="17"/>
      <c r="L110" s="17"/>
      <c r="M110" s="17"/>
      <c r="N110" s="17"/>
    </row>
    <row r="111" spans="1:14" hidden="1" x14ac:dyDescent="0.2">
      <c r="A111" s="17"/>
      <c r="B111" s="17"/>
      <c r="C111" s="17"/>
      <c r="D111" s="17"/>
      <c r="E111" s="17"/>
      <c r="F111" s="17"/>
      <c r="G111" s="17"/>
      <c r="H111" s="17"/>
      <c r="I111" s="17"/>
      <c r="J111" s="17"/>
      <c r="K111" s="17"/>
      <c r="L111" s="17"/>
      <c r="M111" s="17"/>
      <c r="N111" s="17"/>
    </row>
    <row r="112" spans="1:14" hidden="1" x14ac:dyDescent="0.2">
      <c r="A112" s="17"/>
      <c r="B112" s="17"/>
      <c r="C112" s="17"/>
      <c r="D112" s="17"/>
      <c r="E112" s="17"/>
      <c r="F112" s="17"/>
      <c r="G112" s="17"/>
      <c r="H112" s="17"/>
      <c r="I112" s="17"/>
      <c r="J112" s="17"/>
      <c r="K112" s="17"/>
      <c r="L112" s="17"/>
      <c r="M112" s="17"/>
      <c r="N112" s="17"/>
    </row>
    <row r="113" spans="1:14" hidden="1" x14ac:dyDescent="0.2">
      <c r="A113" s="17"/>
      <c r="B113" s="17"/>
      <c r="C113" s="17"/>
      <c r="D113" s="17"/>
      <c r="E113" s="17"/>
      <c r="F113" s="17"/>
      <c r="G113" s="17"/>
      <c r="H113" s="17"/>
      <c r="I113" s="17"/>
      <c r="J113" s="17"/>
      <c r="K113" s="17"/>
      <c r="L113" s="17"/>
      <c r="M113" s="17"/>
      <c r="N113" s="17"/>
    </row>
    <row r="114" spans="1:14" hidden="1" x14ac:dyDescent="0.2">
      <c r="A114" s="17"/>
      <c r="B114" s="17"/>
      <c r="C114" s="17"/>
      <c r="D114" s="17"/>
      <c r="E114" s="17"/>
      <c r="F114" s="17"/>
      <c r="G114" s="17"/>
      <c r="H114" s="17"/>
      <c r="I114" s="17"/>
      <c r="J114" s="17"/>
      <c r="K114" s="17"/>
      <c r="L114" s="17"/>
      <c r="M114" s="17"/>
      <c r="N114" s="17"/>
    </row>
    <row r="115" spans="1:14" hidden="1" x14ac:dyDescent="0.2">
      <c r="A115" s="17"/>
      <c r="B115" s="17"/>
      <c r="C115" s="17"/>
      <c r="D115" s="17"/>
      <c r="E115" s="17"/>
      <c r="F115" s="17"/>
      <c r="G115" s="17"/>
      <c r="H115" s="17"/>
      <c r="I115" s="17"/>
      <c r="J115" s="17"/>
      <c r="K115" s="17"/>
      <c r="L115" s="17"/>
      <c r="M115" s="17"/>
      <c r="N115" s="17"/>
    </row>
    <row r="116" spans="1:14" hidden="1" x14ac:dyDescent="0.2">
      <c r="A116" s="17"/>
      <c r="B116" s="17"/>
      <c r="C116" s="17"/>
      <c r="D116" s="17"/>
      <c r="E116" s="17"/>
      <c r="F116" s="17"/>
      <c r="G116" s="17"/>
      <c r="H116" s="17"/>
      <c r="I116" s="17"/>
      <c r="J116" s="17"/>
      <c r="K116" s="17"/>
      <c r="L116" s="17"/>
      <c r="M116" s="17"/>
      <c r="N116" s="17"/>
    </row>
    <row r="117" spans="1:14" hidden="1" x14ac:dyDescent="0.2">
      <c r="A117" s="17"/>
      <c r="B117" s="17"/>
      <c r="C117" s="17"/>
      <c r="D117" s="17"/>
      <c r="E117" s="17"/>
      <c r="F117" s="17"/>
      <c r="G117" s="17"/>
      <c r="H117" s="17"/>
      <c r="I117" s="17"/>
      <c r="J117" s="17"/>
      <c r="K117" s="17"/>
      <c r="L117" s="17"/>
      <c r="M117" s="17"/>
      <c r="N117" s="17"/>
    </row>
    <row r="118" spans="1:14" hidden="1" x14ac:dyDescent="0.2">
      <c r="A118" s="17"/>
      <c r="B118" s="17"/>
      <c r="C118" s="17"/>
      <c r="D118" s="17"/>
      <c r="E118" s="17"/>
      <c r="F118" s="17"/>
      <c r="G118" s="17"/>
      <c r="H118" s="17"/>
      <c r="I118" s="17"/>
      <c r="J118" s="17"/>
      <c r="K118" s="17"/>
      <c r="L118" s="17"/>
      <c r="M118" s="17"/>
      <c r="N118" s="17"/>
    </row>
    <row r="119" spans="1:14" hidden="1" x14ac:dyDescent="0.2">
      <c r="A119" s="17"/>
      <c r="B119" s="17"/>
      <c r="C119" s="17"/>
      <c r="D119" s="17"/>
      <c r="E119" s="17"/>
      <c r="F119" s="17"/>
      <c r="G119" s="17"/>
      <c r="H119" s="17"/>
      <c r="I119" s="17"/>
      <c r="J119" s="17"/>
      <c r="K119" s="17"/>
      <c r="L119" s="17"/>
      <c r="M119" s="17"/>
      <c r="N119" s="17"/>
    </row>
    <row r="120" spans="1:14" hidden="1" x14ac:dyDescent="0.2">
      <c r="A120" s="17"/>
      <c r="B120" s="17"/>
      <c r="C120" s="17"/>
      <c r="D120" s="17"/>
      <c r="E120" s="17"/>
      <c r="F120" s="17"/>
      <c r="G120" s="17"/>
      <c r="H120" s="17"/>
      <c r="I120" s="17"/>
      <c r="J120" s="17"/>
      <c r="K120" s="17"/>
      <c r="L120" s="17"/>
      <c r="M120" s="17"/>
      <c r="N120" s="17"/>
    </row>
    <row r="121" spans="1:14" hidden="1" x14ac:dyDescent="0.2">
      <c r="A121" s="17"/>
      <c r="B121" s="17"/>
      <c r="C121" s="17"/>
      <c r="D121" s="17"/>
      <c r="E121" s="17"/>
      <c r="F121" s="17"/>
      <c r="G121" s="17"/>
      <c r="H121" s="17"/>
      <c r="I121" s="17"/>
      <c r="J121" s="17"/>
      <c r="K121" s="17"/>
      <c r="L121" s="17"/>
      <c r="M121" s="17"/>
      <c r="N121" s="17"/>
    </row>
  </sheetData>
  <sheetProtection algorithmName="SHA-512" hashValue="GSLgquYjRINkbL0FfqxATbWJk7dOYmURxivaB4+oz/VAenL2Y5fXz/XRT3/PzZpTUYBB9wbr96pHhyf1FPqImA==" saltValue="jRs/95gsYh2+fki9V465Cw==" spinCount="100000" sheet="1" objects="1" scenarios="1"/>
  <mergeCells count="98">
    <mergeCell ref="A77:B77"/>
    <mergeCell ref="C77:I77"/>
    <mergeCell ref="A78:B78"/>
    <mergeCell ref="C78:I78"/>
    <mergeCell ref="P79:S85"/>
    <mergeCell ref="A80:B80"/>
    <mergeCell ref="C80:H80"/>
    <mergeCell ref="A81:B81"/>
    <mergeCell ref="C81:H81"/>
    <mergeCell ref="A82:H82"/>
    <mergeCell ref="A83:H83"/>
    <mergeCell ref="A85:F85"/>
    <mergeCell ref="G85:N85"/>
    <mergeCell ref="A79:B79"/>
    <mergeCell ref="C79:H79"/>
    <mergeCell ref="A73:B73"/>
    <mergeCell ref="C73:M73"/>
    <mergeCell ref="A75:I75"/>
    <mergeCell ref="J75:K75"/>
    <mergeCell ref="A76:B76"/>
    <mergeCell ref="A70:B70"/>
    <mergeCell ref="C70:N70"/>
    <mergeCell ref="A72:B72"/>
    <mergeCell ref="C72:M72"/>
    <mergeCell ref="A71:B71"/>
    <mergeCell ref="C71:E71"/>
    <mergeCell ref="G71:N71"/>
    <mergeCell ref="P60:S66"/>
    <mergeCell ref="A61:B61"/>
    <mergeCell ref="C61:H61"/>
    <mergeCell ref="A62:B62"/>
    <mergeCell ref="C62:H62"/>
    <mergeCell ref="A63:H63"/>
    <mergeCell ref="A64:H64"/>
    <mergeCell ref="A66:F66"/>
    <mergeCell ref="G66:N66"/>
    <mergeCell ref="A60:B60"/>
    <mergeCell ref="C60:H60"/>
    <mergeCell ref="A68:N68"/>
    <mergeCell ref="A69:B69"/>
    <mergeCell ref="A57:B57"/>
    <mergeCell ref="A58:B58"/>
    <mergeCell ref="C58:I58"/>
    <mergeCell ref="A59:B59"/>
    <mergeCell ref="C59:I59"/>
    <mergeCell ref="C69:N69"/>
    <mergeCell ref="A53:B53"/>
    <mergeCell ref="C53:M53"/>
    <mergeCell ref="A54:B54"/>
    <mergeCell ref="C54:M54"/>
    <mergeCell ref="A56:I56"/>
    <mergeCell ref="J56:K56"/>
    <mergeCell ref="A52:B52"/>
    <mergeCell ref="C52:N52"/>
    <mergeCell ref="A42:N42"/>
    <mergeCell ref="A43:N45"/>
    <mergeCell ref="A46:B47"/>
    <mergeCell ref="C46:I47"/>
    <mergeCell ref="J46:K47"/>
    <mergeCell ref="L46:N47"/>
    <mergeCell ref="A49:N49"/>
    <mergeCell ref="A50:B50"/>
    <mergeCell ref="C50:N50"/>
    <mergeCell ref="A51:B51"/>
    <mergeCell ref="C51:N51"/>
    <mergeCell ref="A35:N35"/>
    <mergeCell ref="A36:N39"/>
    <mergeCell ref="A40:B41"/>
    <mergeCell ref="C40:I41"/>
    <mergeCell ref="J40:K41"/>
    <mergeCell ref="L40:N41"/>
    <mergeCell ref="A34:N34"/>
    <mergeCell ref="A12:N13"/>
    <mergeCell ref="A14:N14"/>
    <mergeCell ref="A16:C16"/>
    <mergeCell ref="D16:E16"/>
    <mergeCell ref="A17:C17"/>
    <mergeCell ref="A18:C18"/>
    <mergeCell ref="A19:C19"/>
    <mergeCell ref="D21:E21"/>
    <mergeCell ref="A22:C22"/>
    <mergeCell ref="D22:E22"/>
    <mergeCell ref="A25:N32"/>
    <mergeCell ref="A9:C9"/>
    <mergeCell ref="D9:H9"/>
    <mergeCell ref="I9:L9"/>
    <mergeCell ref="M9:N9"/>
    <mergeCell ref="A10:C10"/>
    <mergeCell ref="D10:H10"/>
    <mergeCell ref="I10:L10"/>
    <mergeCell ref="M10:N10"/>
    <mergeCell ref="A5:N6"/>
    <mergeCell ref="A7:L7"/>
    <mergeCell ref="M7:N7"/>
    <mergeCell ref="A8:C8"/>
    <mergeCell ref="D8:H8"/>
    <mergeCell ref="I8:L8"/>
    <mergeCell ref="M8:N8"/>
  </mergeCells>
  <dataValidations count="7">
    <dataValidation type="whole" allowBlank="1" showInputMessage="1" showErrorMessage="1" sqref="G57 I57 G76 I76" xr:uid="{FB3B74D6-D88D-1041-9CE2-EA521C562DFE}">
      <formula1>0</formula1>
      <formula2>59</formula2>
    </dataValidation>
    <dataValidation type="whole" allowBlank="1" showInputMessage="1" showErrorMessage="1" error="Award a mark 0 to 8." sqref="L79:N81 L60:N62 I60:I62 I79:I81" xr:uid="{A572A56F-730C-4648-8505-91F233D35207}">
      <formula1>0</formula1>
      <formula2>8</formula2>
    </dataValidation>
    <dataValidation allowBlank="1" showInputMessage="1" showErrorMessage="1" prompt="This cell cannot be edited. Edit centre and candidate details on the Overview sheet." sqref="D8:H10 M8:N10" xr:uid="{59D43919-4B01-7E42-8AAE-0F40FB816991}"/>
    <dataValidation allowBlank="1" showInputMessage="1" showErrorMessage="1" prompt="This cell cannot be edited. Input difficulty level and assessment grid marks in cells above." sqref="I82:I83 I63:I64" xr:uid="{A230D9C4-B307-B942-B655-3F98B18EDD63}"/>
    <dataValidation allowBlank="1" showInputMessage="1" showErrorMessage="1" prompt="This cell cannot be edited._x000a__x000a_Annotate comments, performance length, difficulty levels and marks on Solo and Ensemble pages (2 &amp; 3) below." sqref="D17:E19 D22:E22" xr:uid="{EA2E2814-DEF0-784B-8E29-DFDF92083D7E}"/>
    <dataValidation allowBlank="1" showInputMessage="1" showErrorMessage="1" prompt="To start new a line press ALT + RETURN." sqref="A25:N32" xr:uid="{6CE4C0CE-3826-7B4D-B5D5-4CC89D29F488}"/>
    <dataValidation allowBlank="1" showInputMessage="1" showErrorMessage="1" prompt="To start a new line press ALT + RETURN." sqref="C59:I59 C60:H62 C78:I78 C79:H81" xr:uid="{CF4B8626-6D92-0549-8CAD-752D8744C9DD}"/>
  </dataValidations>
  <pageMargins left="0.39370078740157483" right="0.39370078740157483" top="0.59055118110236227" bottom="0.59055118110236227" header="0.31496062992125984" footer="0.31496062992125984"/>
  <pageSetup paperSize="9" fitToWidth="0" fitToHeight="0" orientation="portrait" r:id="rId1"/>
  <headerFooter>
    <oddHeader xml:space="preserve">&amp;C&amp;"System Font,Regular"&amp;10&amp;K000000 </oddHeader>
    <oddFooter xml:space="preserve">&amp;C </oddFooter>
  </headerFooter>
  <rowBreaks count="2" manualBreakCount="2">
    <brk id="48" max="16383" man="1"/>
    <brk id="67"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A0542837-CD45-5547-B11C-BE0508DB30F5}">
          <x14:formula1>
            <xm:f>Pulldown!$E$2:$E$8</xm:f>
          </x14:formula1>
          <xm:sqref>L58:N58 L77:N77</xm:sqref>
        </x14:dataValidation>
        <x14:dataValidation type="list" allowBlank="1" showInputMessage="1" showErrorMessage="1" xr:uid="{F3D9CB8D-7D8B-BD4A-9219-CBD8D73F6972}">
          <x14:formula1>
            <xm:f>Pulldown!$C$2:$C$8</xm:f>
          </x14:formula1>
          <xm:sqref>C77:I77 C58:I58</xm:sqref>
        </x14:dataValidation>
        <x14:dataValidation type="list" allowBlank="1" showInputMessage="1" showErrorMessage="1" xr:uid="{39682A58-419E-BC4C-95F7-2A40F6B56B0C}">
          <x14:formula1>
            <xm:f>Pulldown!$A$2:$A$8</xm:f>
          </x14:formula1>
          <xm:sqref>C53:M53 C72:M72</xm:sqref>
        </x14:dataValidation>
        <x14:dataValidation type="list" allowBlank="1" showInputMessage="1" showErrorMessage="1" xr:uid="{D63467E6-E9F0-6E4F-A2AC-695D125DE388}">
          <x14:formula1>
            <xm:f>Pulldown!$B$2:$B$7</xm:f>
          </x14:formula1>
          <xm:sqref>C54:M54 C73:M73</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685E3D-7350-4C43-9970-851D70478F2D}">
  <sheetPr codeName="Sheet33"/>
  <dimension ref="A1:AF121"/>
  <sheetViews>
    <sheetView showGridLines="0" showRowColHeaders="0" showRuler="0" showWhiteSpace="0" view="pageLayout" zoomScaleNormal="100" workbookViewId="0"/>
  </sheetViews>
  <sheetFormatPr baseColWidth="10" defaultColWidth="0" defaultRowHeight="15" customHeight="1" zeroHeight="1" x14ac:dyDescent="0.2"/>
  <cols>
    <col min="1" max="3" width="6.83203125" style="2" customWidth="1"/>
    <col min="4" max="6" width="8" style="2" customWidth="1"/>
    <col min="7" max="8" width="6.5" style="2" customWidth="1"/>
    <col min="9" max="9" width="5" style="2" customWidth="1"/>
    <col min="10" max="10" width="2.83203125" style="2" customWidth="1"/>
    <col min="11" max="11" width="5" style="2" customWidth="1"/>
    <col min="12" max="14" width="5.5" style="2" bestFit="1" customWidth="1"/>
    <col min="15" max="16" width="8.83203125" style="2" customWidth="1"/>
    <col min="17" max="18" width="8.5" style="2" customWidth="1"/>
    <col min="19" max="19" width="8" style="2" customWidth="1"/>
    <col min="20" max="20" width="9.83203125" style="2" customWidth="1"/>
    <col min="21" max="24" width="8.5" style="2" customWidth="1"/>
    <col min="25" max="26" width="8.83203125" style="2" hidden="1" customWidth="1"/>
    <col min="27" max="32" width="8.83203125" style="94" hidden="1" customWidth="1"/>
    <col min="33" max="16384" width="8.83203125" style="2" hidden="1"/>
  </cols>
  <sheetData>
    <row r="1" spans="1:31" ht="19" customHeight="1" x14ac:dyDescent="0.2">
      <c r="A1" s="182"/>
      <c r="B1" s="1"/>
      <c r="C1" s="1"/>
      <c r="D1" s="1"/>
      <c r="E1" s="1"/>
      <c r="F1" s="1"/>
      <c r="G1" s="1"/>
      <c r="H1" s="1"/>
      <c r="I1" s="1"/>
      <c r="J1" s="1"/>
      <c r="K1" s="1"/>
      <c r="L1" s="1"/>
      <c r="M1" s="1"/>
      <c r="N1" s="177">
        <v>29</v>
      </c>
    </row>
    <row r="2" spans="1:31" ht="15" customHeight="1" x14ac:dyDescent="0.2">
      <c r="A2" s="1"/>
      <c r="B2" s="1"/>
      <c r="C2" s="1"/>
      <c r="D2" s="1"/>
      <c r="E2" s="1"/>
      <c r="F2" s="1"/>
      <c r="G2" s="1"/>
      <c r="H2" s="1"/>
      <c r="I2" s="1"/>
      <c r="J2" s="1"/>
      <c r="K2" s="1"/>
      <c r="L2" s="1"/>
      <c r="M2" s="1"/>
      <c r="N2" s="1"/>
      <c r="AB2" s="174"/>
      <c r="AC2" s="174"/>
      <c r="AD2" s="174"/>
      <c r="AE2" s="174"/>
    </row>
    <row r="3" spans="1:31" ht="15" customHeight="1" x14ac:dyDescent="0.2">
      <c r="A3" s="4"/>
      <c r="B3" s="4"/>
      <c r="C3" s="4"/>
      <c r="D3" s="4"/>
      <c r="E3" s="4"/>
      <c r="F3" s="4"/>
      <c r="G3" s="4"/>
      <c r="H3" s="4"/>
      <c r="I3" s="4"/>
      <c r="J3" s="4"/>
      <c r="K3" s="4"/>
      <c r="L3" s="4"/>
      <c r="M3" s="5"/>
      <c r="N3" s="5"/>
      <c r="AB3" s="174"/>
      <c r="AC3" s="174"/>
      <c r="AD3" s="174"/>
      <c r="AE3" s="174"/>
    </row>
    <row r="4" spans="1:31" ht="15" customHeight="1" thickBot="1" x14ac:dyDescent="0.25">
      <c r="AB4" s="174"/>
      <c r="AC4" s="174"/>
      <c r="AD4" s="174"/>
      <c r="AE4" s="174"/>
    </row>
    <row r="5" spans="1:31" ht="15" customHeight="1" x14ac:dyDescent="0.2">
      <c r="A5" s="390" t="s">
        <v>20</v>
      </c>
      <c r="B5" s="391"/>
      <c r="C5" s="391"/>
      <c r="D5" s="391"/>
      <c r="E5" s="391"/>
      <c r="F5" s="391"/>
      <c r="G5" s="391"/>
      <c r="H5" s="391"/>
      <c r="I5" s="391"/>
      <c r="J5" s="391"/>
      <c r="K5" s="391"/>
      <c r="L5" s="391"/>
      <c r="M5" s="391"/>
      <c r="N5" s="392"/>
      <c r="AB5" s="174"/>
      <c r="AC5" s="174"/>
      <c r="AD5" s="174"/>
      <c r="AE5" s="174"/>
    </row>
    <row r="6" spans="1:31" ht="15" customHeight="1" x14ac:dyDescent="0.2">
      <c r="A6" s="393"/>
      <c r="B6" s="394"/>
      <c r="C6" s="394"/>
      <c r="D6" s="394"/>
      <c r="E6" s="394"/>
      <c r="F6" s="394"/>
      <c r="G6" s="394"/>
      <c r="H6" s="394"/>
      <c r="I6" s="394"/>
      <c r="J6" s="394"/>
      <c r="K6" s="394"/>
      <c r="L6" s="394"/>
      <c r="M6" s="394"/>
      <c r="N6" s="395"/>
      <c r="AB6" s="174"/>
      <c r="AC6" s="174"/>
      <c r="AD6" s="174"/>
    </row>
    <row r="7" spans="1:31" ht="15" customHeight="1" x14ac:dyDescent="0.2">
      <c r="A7" s="396" t="s">
        <v>21</v>
      </c>
      <c r="B7" s="397"/>
      <c r="C7" s="397"/>
      <c r="D7" s="397"/>
      <c r="E7" s="397"/>
      <c r="F7" s="397"/>
      <c r="G7" s="397"/>
      <c r="H7" s="397"/>
      <c r="I7" s="397"/>
      <c r="J7" s="397"/>
      <c r="K7" s="397"/>
      <c r="L7" s="397"/>
      <c r="M7" s="398" t="s">
        <v>22</v>
      </c>
      <c r="N7" s="399"/>
      <c r="AB7" s="174"/>
      <c r="AC7" s="174"/>
      <c r="AD7" s="174"/>
    </row>
    <row r="8" spans="1:31" ht="15" customHeight="1" x14ac:dyDescent="0.2">
      <c r="A8" s="344" t="s">
        <v>3</v>
      </c>
      <c r="B8" s="345"/>
      <c r="C8" s="345"/>
      <c r="D8" s="371" t="str">
        <f>IF(Overview!C6="","",MID(Overview!C6,1,35))</f>
        <v/>
      </c>
      <c r="E8" s="372"/>
      <c r="F8" s="372"/>
      <c r="G8" s="372"/>
      <c r="H8" s="373"/>
      <c r="I8" s="222" t="s">
        <v>5</v>
      </c>
      <c r="J8" s="223"/>
      <c r="K8" s="223"/>
      <c r="L8" s="224"/>
      <c r="M8" s="400" t="str">
        <f>IF(Overview!C7="","",Overview!C7)</f>
        <v/>
      </c>
      <c r="N8" s="401"/>
      <c r="AB8" s="174"/>
      <c r="AD8" s="174"/>
    </row>
    <row r="9" spans="1:31" ht="15" customHeight="1" x14ac:dyDescent="0.2">
      <c r="A9" s="344" t="s">
        <v>6</v>
      </c>
      <c r="B9" s="345"/>
      <c r="C9" s="345"/>
      <c r="D9" s="371" t="str">
        <f>IF(VLOOKUP(N1,Overview!A11:B40,2,0)="","",MID(VLOOKUP(N1,Overview!A11:B40,2,0),1,35))</f>
        <v/>
      </c>
      <c r="E9" s="372"/>
      <c r="F9" s="372"/>
      <c r="G9" s="372"/>
      <c r="H9" s="373"/>
      <c r="I9" s="222" t="s">
        <v>7</v>
      </c>
      <c r="J9" s="223"/>
      <c r="K9" s="223"/>
      <c r="L9" s="224"/>
      <c r="M9" s="214" t="str">
        <f>IF(VLOOKUP(N1,Overview!A11:C40,3,0)="","",(VLOOKUP(N1,Overview!A11:C40,3,0)))</f>
        <v/>
      </c>
      <c r="N9" s="215"/>
    </row>
    <row r="10" spans="1:31" ht="15" customHeight="1" x14ac:dyDescent="0.2">
      <c r="A10" s="344" t="s">
        <v>8</v>
      </c>
      <c r="B10" s="345"/>
      <c r="C10" s="345"/>
      <c r="D10" s="371" t="str">
        <f>IF(VLOOKUP(N1,Overview!A11:D40,4,0)="","",MID(VLOOKUP(N1,Overview!A11:D40,4,0),1,35))</f>
        <v/>
      </c>
      <c r="E10" s="372"/>
      <c r="F10" s="372"/>
      <c r="G10" s="372"/>
      <c r="H10" s="373"/>
      <c r="I10" s="222" t="s">
        <v>4</v>
      </c>
      <c r="J10" s="223"/>
      <c r="K10" s="223"/>
      <c r="L10" s="224"/>
      <c r="M10" s="214" t="str">
        <f>IF(Overview!I6="","",Overview!I6)</f>
        <v/>
      </c>
      <c r="N10" s="215"/>
    </row>
    <row r="11" spans="1:31" ht="15" customHeight="1" x14ac:dyDescent="0.2">
      <c r="A11" s="60"/>
      <c r="B11" s="6"/>
      <c r="C11" s="6"/>
      <c r="D11" s="6"/>
      <c r="E11" s="6"/>
      <c r="F11" s="6"/>
      <c r="G11" s="7"/>
      <c r="H11" s="7"/>
      <c r="I11" s="7"/>
      <c r="J11" s="8"/>
      <c r="K11" s="8"/>
      <c r="L11" s="8"/>
      <c r="M11" s="8"/>
      <c r="N11" s="61"/>
    </row>
    <row r="12" spans="1:31" ht="15" customHeight="1" x14ac:dyDescent="0.2">
      <c r="A12" s="351" t="s">
        <v>23</v>
      </c>
      <c r="B12" s="352"/>
      <c r="C12" s="352"/>
      <c r="D12" s="352"/>
      <c r="E12" s="352"/>
      <c r="F12" s="352"/>
      <c r="G12" s="352"/>
      <c r="H12" s="352"/>
      <c r="I12" s="352"/>
      <c r="J12" s="352"/>
      <c r="K12" s="352"/>
      <c r="L12" s="352"/>
      <c r="M12" s="352"/>
      <c r="N12" s="353"/>
    </row>
    <row r="13" spans="1:31" ht="15" customHeight="1" x14ac:dyDescent="0.2">
      <c r="A13" s="354"/>
      <c r="B13" s="355"/>
      <c r="C13" s="355"/>
      <c r="D13" s="355"/>
      <c r="E13" s="355"/>
      <c r="F13" s="355"/>
      <c r="G13" s="355"/>
      <c r="H13" s="355"/>
      <c r="I13" s="355"/>
      <c r="J13" s="355"/>
      <c r="K13" s="355"/>
      <c r="L13" s="355"/>
      <c r="M13" s="355"/>
      <c r="N13" s="356"/>
    </row>
    <row r="14" spans="1:31" ht="15" customHeight="1" x14ac:dyDescent="0.2">
      <c r="A14" s="357" t="s">
        <v>24</v>
      </c>
      <c r="B14" s="358"/>
      <c r="C14" s="358"/>
      <c r="D14" s="358"/>
      <c r="E14" s="358"/>
      <c r="F14" s="358"/>
      <c r="G14" s="358"/>
      <c r="H14" s="358"/>
      <c r="I14" s="358"/>
      <c r="J14" s="358"/>
      <c r="K14" s="358"/>
      <c r="L14" s="358"/>
      <c r="M14" s="358"/>
      <c r="N14" s="359"/>
    </row>
    <row r="15" spans="1:31" ht="15" customHeight="1" x14ac:dyDescent="0.2">
      <c r="A15" s="62"/>
      <c r="B15" s="41"/>
      <c r="C15" s="41"/>
      <c r="D15" s="41"/>
      <c r="E15" s="41"/>
      <c r="F15" s="41"/>
      <c r="G15" s="41"/>
      <c r="H15" s="41"/>
      <c r="I15" s="41"/>
      <c r="J15" s="41"/>
      <c r="K15" s="41"/>
      <c r="L15" s="41"/>
      <c r="M15" s="41"/>
      <c r="N15" s="63"/>
    </row>
    <row r="16" spans="1:31" ht="15" customHeight="1" x14ac:dyDescent="0.2">
      <c r="A16" s="360" t="s">
        <v>25</v>
      </c>
      <c r="B16" s="361"/>
      <c r="C16" s="361"/>
      <c r="D16" s="362" t="s">
        <v>26</v>
      </c>
      <c r="E16" s="362"/>
      <c r="F16" s="81" t="s">
        <v>27</v>
      </c>
      <c r="G16" s="82" t="s">
        <v>28</v>
      </c>
      <c r="H16" s="36" t="s">
        <v>29</v>
      </c>
      <c r="N16" s="64"/>
      <c r="AB16" s="94" t="s">
        <v>30</v>
      </c>
      <c r="AC16" s="175"/>
      <c r="AD16" s="94" t="s">
        <v>31</v>
      </c>
    </row>
    <row r="17" spans="1:32" ht="15" customHeight="1" x14ac:dyDescent="0.25">
      <c r="A17" s="363" t="s">
        <v>32</v>
      </c>
      <c r="B17" s="364"/>
      <c r="C17" s="365"/>
      <c r="D17" s="131" t="str">
        <f>AB61</f>
        <v/>
      </c>
      <c r="E17" s="132" t="str">
        <f>AD62</f>
        <v/>
      </c>
      <c r="F17" s="133" t="str">
        <f>AD61</f>
        <v/>
      </c>
      <c r="G17" s="134" t="str">
        <f>AE61</f>
        <v/>
      </c>
      <c r="H17" s="135" t="str">
        <f>AF61</f>
        <v/>
      </c>
      <c r="N17" s="64"/>
      <c r="AB17" s="94" t="s">
        <v>33</v>
      </c>
      <c r="AC17" s="175"/>
    </row>
    <row r="18" spans="1:32" ht="15" customHeight="1" x14ac:dyDescent="0.25">
      <c r="A18" s="363" t="s">
        <v>34</v>
      </c>
      <c r="B18" s="364"/>
      <c r="C18" s="365"/>
      <c r="D18" s="136" t="str">
        <f>AB80</f>
        <v/>
      </c>
      <c r="E18" s="137" t="str">
        <f>AD81</f>
        <v/>
      </c>
      <c r="F18" s="138" t="str">
        <f>AD80</f>
        <v/>
      </c>
      <c r="G18" s="139" t="str">
        <f>AE80</f>
        <v/>
      </c>
      <c r="H18" s="140" t="str">
        <f>AF80</f>
        <v/>
      </c>
      <c r="I18" s="3"/>
      <c r="J18" s="42"/>
      <c r="K18" s="42"/>
      <c r="L18" s="42"/>
      <c r="M18" s="42"/>
      <c r="N18" s="65"/>
      <c r="AB18" s="94">
        <f>AB50+AB52</f>
        <v>0</v>
      </c>
      <c r="AC18" s="175"/>
      <c r="AD18" s="94">
        <f>AD50</f>
        <v>0</v>
      </c>
      <c r="AE18" s="94">
        <f>AE50</f>
        <v>0</v>
      </c>
      <c r="AF18" s="94">
        <f>AF50</f>
        <v>0</v>
      </c>
    </row>
    <row r="19" spans="1:32" ht="30" customHeight="1" x14ac:dyDescent="0.2">
      <c r="A19" s="366" t="s">
        <v>35</v>
      </c>
      <c r="B19" s="367"/>
      <c r="C19" s="368"/>
      <c r="D19" s="141" t="str">
        <f>AB83</f>
        <v/>
      </c>
      <c r="E19" s="142" t="str">
        <f>AC83</f>
        <v/>
      </c>
      <c r="F19" s="143" t="str">
        <f>AD83</f>
        <v/>
      </c>
      <c r="G19" s="144" t="str">
        <f>AE83</f>
        <v/>
      </c>
      <c r="H19" s="145" t="str">
        <f>AF83</f>
        <v/>
      </c>
      <c r="N19" s="64"/>
      <c r="AB19" s="94" t="str">
        <f>IF(AND(G57="",I57=""),"",AB18)</f>
        <v/>
      </c>
      <c r="AC19" s="175"/>
      <c r="AD19" s="94" t="str">
        <f>IF(L57="","",AD18)</f>
        <v/>
      </c>
      <c r="AE19" s="94" t="str">
        <f>IF(M57="","",AE18)</f>
        <v/>
      </c>
      <c r="AF19" s="94" t="str">
        <f>IF(N57="","",AF18)</f>
        <v/>
      </c>
    </row>
    <row r="20" spans="1:32" ht="15" customHeight="1" x14ac:dyDescent="0.2">
      <c r="A20" s="66"/>
      <c r="N20" s="64"/>
      <c r="AB20" s="94" t="s">
        <v>36</v>
      </c>
      <c r="AC20" s="175"/>
    </row>
    <row r="21" spans="1:32" ht="15" customHeight="1" x14ac:dyDescent="0.2">
      <c r="A21" s="67"/>
      <c r="B21" s="9"/>
      <c r="C21" s="10"/>
      <c r="D21" s="369" t="s">
        <v>26</v>
      </c>
      <c r="E21" s="370"/>
      <c r="F21" s="81" t="s">
        <v>27</v>
      </c>
      <c r="G21" s="82" t="s">
        <v>28</v>
      </c>
      <c r="H21" s="36" t="s">
        <v>29</v>
      </c>
      <c r="N21" s="64"/>
      <c r="AB21" s="94">
        <f>AB69+AB71</f>
        <v>0</v>
      </c>
      <c r="AC21" s="175"/>
      <c r="AD21" s="94">
        <f>AD69</f>
        <v>0</v>
      </c>
      <c r="AE21" s="94">
        <f>AE69</f>
        <v>0</v>
      </c>
      <c r="AF21" s="94">
        <f>AF69</f>
        <v>0</v>
      </c>
    </row>
    <row r="22" spans="1:32" ht="30" customHeight="1" x14ac:dyDescent="0.2">
      <c r="A22" s="346" t="s">
        <v>37</v>
      </c>
      <c r="B22" s="347"/>
      <c r="C22" s="348"/>
      <c r="D22" s="349" t="str">
        <f>AB25</f>
        <v/>
      </c>
      <c r="E22" s="350"/>
      <c r="F22" s="146" t="str">
        <f>AD25</f>
        <v/>
      </c>
      <c r="G22" s="147" t="str">
        <f>AE25</f>
        <v/>
      </c>
      <c r="H22" s="148" t="str">
        <f>AF25</f>
        <v/>
      </c>
      <c r="I22" s="43"/>
      <c r="J22" s="43"/>
      <c r="K22" s="43"/>
      <c r="L22" s="43"/>
      <c r="M22" s="43"/>
      <c r="N22" s="68"/>
      <c r="AB22" s="94" t="str">
        <f>IF(AND(G76="",I76=""),"",AB21)</f>
        <v/>
      </c>
      <c r="AC22" s="175"/>
      <c r="AD22" s="94" t="str">
        <f>IF(L76="","",AD21)</f>
        <v/>
      </c>
      <c r="AE22" s="94" t="str">
        <f>IF(M76="","",AE21)</f>
        <v/>
      </c>
      <c r="AF22" s="94" t="str">
        <f>IF(N76="","",AF21)</f>
        <v/>
      </c>
    </row>
    <row r="23" spans="1:32" ht="15" customHeight="1" x14ac:dyDescent="0.2">
      <c r="A23" s="69"/>
      <c r="G23" s="44"/>
      <c r="H23" s="44"/>
      <c r="I23" s="44"/>
      <c r="J23" s="44"/>
      <c r="K23" s="44"/>
      <c r="L23" s="44"/>
      <c r="M23" s="44"/>
      <c r="N23" s="70"/>
      <c r="AB23" s="94" t="s">
        <v>38</v>
      </c>
      <c r="AC23" s="175"/>
    </row>
    <row r="24" spans="1:32" ht="15" customHeight="1" x14ac:dyDescent="0.2">
      <c r="A24" s="71" t="s">
        <v>39</v>
      </c>
      <c r="B24" s="44"/>
      <c r="C24" s="44"/>
      <c r="D24" s="44"/>
      <c r="E24" s="44"/>
      <c r="F24" s="44"/>
      <c r="G24" s="44"/>
      <c r="H24" s="44"/>
      <c r="I24" s="44"/>
      <c r="J24" s="44"/>
      <c r="K24" s="44"/>
      <c r="L24" s="44"/>
      <c r="M24" s="44"/>
      <c r="N24" s="70"/>
      <c r="AB24" s="94">
        <f>AB18+AB21</f>
        <v>0</v>
      </c>
      <c r="AC24" s="175"/>
      <c r="AD24" s="94">
        <f>AD18+AD21</f>
        <v>0</v>
      </c>
      <c r="AE24" s="94">
        <f>AE18+AE21</f>
        <v>0</v>
      </c>
      <c r="AF24" s="94">
        <f>AF18+AF21</f>
        <v>0</v>
      </c>
    </row>
    <row r="25" spans="1:32" ht="15" customHeight="1" x14ac:dyDescent="0.2">
      <c r="A25" s="242"/>
      <c r="B25" s="243"/>
      <c r="C25" s="243"/>
      <c r="D25" s="243"/>
      <c r="E25" s="243"/>
      <c r="F25" s="243"/>
      <c r="G25" s="243"/>
      <c r="H25" s="243"/>
      <c r="I25" s="243"/>
      <c r="J25" s="243"/>
      <c r="K25" s="243"/>
      <c r="L25" s="243"/>
      <c r="M25" s="243"/>
      <c r="N25" s="244"/>
      <c r="AB25" s="94" t="str">
        <f>IF(OR(AB19="",AB22=""),"",AB24)</f>
        <v/>
      </c>
      <c r="AC25" s="175"/>
      <c r="AD25" s="94" t="str">
        <f>IF(OR(AD19="",AD22=""),"",AD24)</f>
        <v/>
      </c>
      <c r="AE25" s="94" t="str">
        <f>IF(OR(AE19="",AE22=""),"",AE24)</f>
        <v/>
      </c>
      <c r="AF25" s="94" t="str">
        <f>IF(OR(AF19="",AF22=""),"",AF24)</f>
        <v/>
      </c>
    </row>
    <row r="26" spans="1:32" ht="15" customHeight="1" x14ac:dyDescent="0.2">
      <c r="A26" s="245"/>
      <c r="B26" s="246"/>
      <c r="C26" s="246"/>
      <c r="D26" s="246"/>
      <c r="E26" s="246"/>
      <c r="F26" s="246"/>
      <c r="G26" s="246"/>
      <c r="H26" s="246"/>
      <c r="I26" s="246"/>
      <c r="J26" s="246"/>
      <c r="K26" s="246"/>
      <c r="L26" s="246"/>
      <c r="M26" s="246"/>
      <c r="N26" s="247"/>
      <c r="AC26" s="175"/>
    </row>
    <row r="27" spans="1:32" ht="15" customHeight="1" x14ac:dyDescent="0.2">
      <c r="A27" s="245"/>
      <c r="B27" s="246"/>
      <c r="C27" s="246"/>
      <c r="D27" s="246"/>
      <c r="E27" s="246"/>
      <c r="F27" s="246"/>
      <c r="G27" s="246"/>
      <c r="H27" s="246"/>
      <c r="I27" s="246"/>
      <c r="J27" s="246"/>
      <c r="K27" s="246"/>
      <c r="L27" s="246"/>
      <c r="M27" s="246"/>
      <c r="N27" s="247"/>
      <c r="AC27" s="175"/>
    </row>
    <row r="28" spans="1:32" ht="15" customHeight="1" x14ac:dyDescent="0.2">
      <c r="A28" s="245"/>
      <c r="B28" s="246"/>
      <c r="C28" s="246"/>
      <c r="D28" s="246"/>
      <c r="E28" s="246"/>
      <c r="F28" s="246"/>
      <c r="G28" s="246"/>
      <c r="H28" s="246"/>
      <c r="I28" s="246"/>
      <c r="J28" s="246"/>
      <c r="K28" s="246"/>
      <c r="L28" s="246"/>
      <c r="M28" s="246"/>
      <c r="N28" s="247"/>
      <c r="AC28" s="175"/>
    </row>
    <row r="29" spans="1:32" ht="15" customHeight="1" x14ac:dyDescent="0.2">
      <c r="A29" s="245"/>
      <c r="B29" s="246"/>
      <c r="C29" s="246"/>
      <c r="D29" s="246"/>
      <c r="E29" s="246"/>
      <c r="F29" s="246"/>
      <c r="G29" s="246"/>
      <c r="H29" s="246"/>
      <c r="I29" s="246"/>
      <c r="J29" s="246"/>
      <c r="K29" s="246"/>
      <c r="L29" s="246"/>
      <c r="M29" s="246"/>
      <c r="N29" s="247"/>
      <c r="AC29" s="175"/>
    </row>
    <row r="30" spans="1:32" ht="15" customHeight="1" x14ac:dyDescent="0.2">
      <c r="A30" s="245"/>
      <c r="B30" s="246"/>
      <c r="C30" s="246"/>
      <c r="D30" s="246"/>
      <c r="E30" s="246"/>
      <c r="F30" s="246"/>
      <c r="G30" s="246"/>
      <c r="H30" s="246"/>
      <c r="I30" s="246"/>
      <c r="J30" s="246"/>
      <c r="K30" s="246"/>
      <c r="L30" s="246"/>
      <c r="M30" s="246"/>
      <c r="N30" s="247"/>
      <c r="AC30" s="175"/>
    </row>
    <row r="31" spans="1:32" ht="15" customHeight="1" x14ac:dyDescent="0.2">
      <c r="A31" s="245"/>
      <c r="B31" s="246"/>
      <c r="C31" s="246"/>
      <c r="D31" s="246"/>
      <c r="E31" s="246"/>
      <c r="F31" s="246"/>
      <c r="G31" s="246"/>
      <c r="H31" s="246"/>
      <c r="I31" s="246"/>
      <c r="J31" s="246"/>
      <c r="K31" s="246"/>
      <c r="L31" s="246"/>
      <c r="M31" s="246"/>
      <c r="N31" s="247"/>
      <c r="AC31" s="175"/>
    </row>
    <row r="32" spans="1:32" ht="15" customHeight="1" x14ac:dyDescent="0.2">
      <c r="A32" s="248"/>
      <c r="B32" s="249"/>
      <c r="C32" s="249"/>
      <c r="D32" s="249"/>
      <c r="E32" s="249"/>
      <c r="F32" s="249"/>
      <c r="G32" s="249"/>
      <c r="H32" s="249"/>
      <c r="I32" s="249"/>
      <c r="J32" s="249"/>
      <c r="K32" s="249"/>
      <c r="L32" s="249"/>
      <c r="M32" s="249"/>
      <c r="N32" s="250"/>
      <c r="AC32" s="175"/>
    </row>
    <row r="33" spans="1:29" ht="15" customHeight="1" x14ac:dyDescent="0.2">
      <c r="A33" s="66"/>
      <c r="N33" s="64"/>
      <c r="AC33" s="175"/>
    </row>
    <row r="34" spans="1:29" ht="15" customHeight="1" x14ac:dyDescent="0.2">
      <c r="A34" s="251" t="s">
        <v>40</v>
      </c>
      <c r="B34" s="252"/>
      <c r="C34" s="252"/>
      <c r="D34" s="252"/>
      <c r="E34" s="252"/>
      <c r="F34" s="252"/>
      <c r="G34" s="252"/>
      <c r="H34" s="252"/>
      <c r="I34" s="252"/>
      <c r="J34" s="252"/>
      <c r="K34" s="252"/>
      <c r="L34" s="252"/>
      <c r="M34" s="252"/>
      <c r="N34" s="253"/>
      <c r="AC34" s="175"/>
    </row>
    <row r="35" spans="1:29" ht="15" customHeight="1" x14ac:dyDescent="0.2">
      <c r="A35" s="254" t="s">
        <v>41</v>
      </c>
      <c r="B35" s="255"/>
      <c r="C35" s="255"/>
      <c r="D35" s="255"/>
      <c r="E35" s="255"/>
      <c r="F35" s="255"/>
      <c r="G35" s="255"/>
      <c r="H35" s="255"/>
      <c r="I35" s="255"/>
      <c r="J35" s="255"/>
      <c r="K35" s="255"/>
      <c r="L35" s="255"/>
      <c r="M35" s="255"/>
      <c r="N35" s="256"/>
      <c r="AC35" s="175"/>
    </row>
    <row r="36" spans="1:29" ht="15" customHeight="1" x14ac:dyDescent="0.2">
      <c r="A36" s="374" t="s">
        <v>42</v>
      </c>
      <c r="B36" s="375"/>
      <c r="C36" s="375"/>
      <c r="D36" s="375"/>
      <c r="E36" s="375"/>
      <c r="F36" s="375"/>
      <c r="G36" s="375"/>
      <c r="H36" s="375"/>
      <c r="I36" s="375"/>
      <c r="J36" s="375"/>
      <c r="K36" s="375"/>
      <c r="L36" s="375"/>
      <c r="M36" s="375"/>
      <c r="N36" s="376"/>
      <c r="AC36" s="175"/>
    </row>
    <row r="37" spans="1:29" ht="15" customHeight="1" x14ac:dyDescent="0.2">
      <c r="A37" s="374"/>
      <c r="B37" s="375"/>
      <c r="C37" s="375"/>
      <c r="D37" s="375"/>
      <c r="E37" s="375"/>
      <c r="F37" s="375"/>
      <c r="G37" s="375"/>
      <c r="H37" s="375"/>
      <c r="I37" s="375"/>
      <c r="J37" s="375"/>
      <c r="K37" s="375"/>
      <c r="L37" s="375"/>
      <c r="M37" s="375"/>
      <c r="N37" s="376"/>
      <c r="AC37" s="175"/>
    </row>
    <row r="38" spans="1:29" ht="15" customHeight="1" x14ac:dyDescent="0.2">
      <c r="A38" s="374"/>
      <c r="B38" s="375"/>
      <c r="C38" s="375"/>
      <c r="D38" s="375"/>
      <c r="E38" s="375"/>
      <c r="F38" s="375"/>
      <c r="G38" s="375"/>
      <c r="H38" s="375"/>
      <c r="I38" s="375"/>
      <c r="J38" s="375"/>
      <c r="K38" s="375"/>
      <c r="L38" s="375"/>
      <c r="M38" s="375"/>
      <c r="N38" s="376"/>
      <c r="AC38" s="175"/>
    </row>
    <row r="39" spans="1:29" ht="15" customHeight="1" x14ac:dyDescent="0.2">
      <c r="A39" s="377"/>
      <c r="B39" s="378"/>
      <c r="C39" s="378"/>
      <c r="D39" s="378"/>
      <c r="E39" s="378"/>
      <c r="F39" s="378"/>
      <c r="G39" s="378"/>
      <c r="H39" s="378"/>
      <c r="I39" s="378"/>
      <c r="J39" s="378"/>
      <c r="K39" s="378"/>
      <c r="L39" s="378"/>
      <c r="M39" s="378"/>
      <c r="N39" s="379"/>
      <c r="AC39" s="175"/>
    </row>
    <row r="40" spans="1:29" ht="15" customHeight="1" x14ac:dyDescent="0.2">
      <c r="A40" s="380" t="s">
        <v>43</v>
      </c>
      <c r="B40" s="381"/>
      <c r="C40" s="384"/>
      <c r="D40" s="385"/>
      <c r="E40" s="385"/>
      <c r="F40" s="385"/>
      <c r="G40" s="385"/>
      <c r="H40" s="385"/>
      <c r="I40" s="386"/>
      <c r="J40" s="216" t="s">
        <v>44</v>
      </c>
      <c r="K40" s="217"/>
      <c r="L40" s="338"/>
      <c r="M40" s="339"/>
      <c r="N40" s="340"/>
      <c r="AC40" s="175"/>
    </row>
    <row r="41" spans="1:29" ht="15" customHeight="1" x14ac:dyDescent="0.2">
      <c r="A41" s="382"/>
      <c r="B41" s="383"/>
      <c r="C41" s="387"/>
      <c r="D41" s="388"/>
      <c r="E41" s="388"/>
      <c r="F41" s="388"/>
      <c r="G41" s="388"/>
      <c r="H41" s="388"/>
      <c r="I41" s="389"/>
      <c r="J41" s="218"/>
      <c r="K41" s="219"/>
      <c r="L41" s="341"/>
      <c r="M41" s="342"/>
      <c r="N41" s="343"/>
      <c r="AC41" s="175"/>
    </row>
    <row r="42" spans="1:29" ht="15" customHeight="1" x14ac:dyDescent="0.2">
      <c r="A42" s="225" t="s">
        <v>45</v>
      </c>
      <c r="B42" s="226"/>
      <c r="C42" s="226"/>
      <c r="D42" s="226"/>
      <c r="E42" s="226"/>
      <c r="F42" s="226"/>
      <c r="G42" s="226"/>
      <c r="H42" s="226"/>
      <c r="I42" s="226"/>
      <c r="J42" s="226"/>
      <c r="K42" s="226"/>
      <c r="L42" s="226"/>
      <c r="M42" s="226"/>
      <c r="N42" s="227"/>
      <c r="AC42" s="175"/>
    </row>
    <row r="43" spans="1:29" ht="15" customHeight="1" x14ac:dyDescent="0.2">
      <c r="A43" s="228" t="s">
        <v>46</v>
      </c>
      <c r="B43" s="229"/>
      <c r="C43" s="229"/>
      <c r="D43" s="229"/>
      <c r="E43" s="229"/>
      <c r="F43" s="229"/>
      <c r="G43" s="229"/>
      <c r="H43" s="229"/>
      <c r="I43" s="229"/>
      <c r="J43" s="229"/>
      <c r="K43" s="229"/>
      <c r="L43" s="229"/>
      <c r="M43" s="229"/>
      <c r="N43" s="230"/>
      <c r="AC43" s="175"/>
    </row>
    <row r="44" spans="1:29" ht="15" customHeight="1" x14ac:dyDescent="0.2">
      <c r="A44" s="228"/>
      <c r="B44" s="229"/>
      <c r="C44" s="229"/>
      <c r="D44" s="229"/>
      <c r="E44" s="229"/>
      <c r="F44" s="229"/>
      <c r="G44" s="229"/>
      <c r="H44" s="229"/>
      <c r="I44" s="229"/>
      <c r="J44" s="229"/>
      <c r="K44" s="229"/>
      <c r="L44" s="229"/>
      <c r="M44" s="229"/>
      <c r="N44" s="230"/>
      <c r="AC44" s="175"/>
    </row>
    <row r="45" spans="1:29" ht="15" customHeight="1" x14ac:dyDescent="0.2">
      <c r="A45" s="228"/>
      <c r="B45" s="229"/>
      <c r="C45" s="229"/>
      <c r="D45" s="229"/>
      <c r="E45" s="229"/>
      <c r="F45" s="229"/>
      <c r="G45" s="229"/>
      <c r="H45" s="229"/>
      <c r="I45" s="229"/>
      <c r="J45" s="229"/>
      <c r="K45" s="229"/>
      <c r="L45" s="229"/>
      <c r="M45" s="229"/>
      <c r="N45" s="230"/>
      <c r="AC45" s="175"/>
    </row>
    <row r="46" spans="1:29" ht="15" customHeight="1" x14ac:dyDescent="0.2">
      <c r="A46" s="231" t="s">
        <v>43</v>
      </c>
      <c r="B46" s="232"/>
      <c r="C46" s="235"/>
      <c r="D46" s="235"/>
      <c r="E46" s="235"/>
      <c r="F46" s="235"/>
      <c r="G46" s="235"/>
      <c r="H46" s="235"/>
      <c r="I46" s="235"/>
      <c r="J46" s="220" t="s">
        <v>44</v>
      </c>
      <c r="K46" s="220"/>
      <c r="L46" s="237"/>
      <c r="M46" s="238"/>
      <c r="N46" s="239"/>
      <c r="AC46" s="175"/>
    </row>
    <row r="47" spans="1:29" ht="15" customHeight="1" thickBot="1" x14ac:dyDescent="0.25">
      <c r="A47" s="233"/>
      <c r="B47" s="234"/>
      <c r="C47" s="236"/>
      <c r="D47" s="236"/>
      <c r="E47" s="236"/>
      <c r="F47" s="236"/>
      <c r="G47" s="236"/>
      <c r="H47" s="236"/>
      <c r="I47" s="236"/>
      <c r="J47" s="221"/>
      <c r="K47" s="221"/>
      <c r="L47" s="240"/>
      <c r="M47" s="240"/>
      <c r="N47" s="241"/>
      <c r="AC47" s="175"/>
    </row>
    <row r="48" spans="1:29" ht="15" customHeight="1" thickBot="1" x14ac:dyDescent="0.25">
      <c r="A48" s="37"/>
      <c r="B48" s="37"/>
      <c r="C48" s="38"/>
      <c r="D48" s="38"/>
      <c r="E48" s="38"/>
      <c r="F48" s="38"/>
      <c r="G48" s="38"/>
      <c r="H48" s="38"/>
      <c r="I48" s="38"/>
      <c r="J48" s="39"/>
      <c r="K48" s="39"/>
      <c r="L48" s="40"/>
      <c r="M48" s="40"/>
      <c r="N48" s="40"/>
      <c r="AC48" s="175"/>
    </row>
    <row r="49" spans="1:32" ht="15" customHeight="1" thickTop="1" x14ac:dyDescent="0.2">
      <c r="A49" s="327" t="s">
        <v>47</v>
      </c>
      <c r="B49" s="328"/>
      <c r="C49" s="328"/>
      <c r="D49" s="328"/>
      <c r="E49" s="328"/>
      <c r="F49" s="328"/>
      <c r="G49" s="328"/>
      <c r="H49" s="328"/>
      <c r="I49" s="328"/>
      <c r="J49" s="328"/>
      <c r="K49" s="328"/>
      <c r="L49" s="328"/>
      <c r="M49" s="328"/>
      <c r="N49" s="329"/>
      <c r="AB49" s="94" t="s">
        <v>48</v>
      </c>
      <c r="AC49" s="175"/>
    </row>
    <row r="50" spans="1:32" ht="30" customHeight="1" x14ac:dyDescent="0.2">
      <c r="A50" s="330" t="s">
        <v>49</v>
      </c>
      <c r="B50" s="288"/>
      <c r="C50" s="289"/>
      <c r="D50" s="290"/>
      <c r="E50" s="290"/>
      <c r="F50" s="290"/>
      <c r="G50" s="290"/>
      <c r="H50" s="290"/>
      <c r="I50" s="290"/>
      <c r="J50" s="290"/>
      <c r="K50" s="290"/>
      <c r="L50" s="290"/>
      <c r="M50" s="290"/>
      <c r="N50" s="331"/>
      <c r="AB50" s="94">
        <f>G57/1440</f>
        <v>0</v>
      </c>
      <c r="AC50" s="175"/>
      <c r="AD50" s="94">
        <f>L57/60</f>
        <v>0</v>
      </c>
      <c r="AE50" s="94">
        <f>M57/60</f>
        <v>0</v>
      </c>
      <c r="AF50" s="94">
        <f>N57/60</f>
        <v>0</v>
      </c>
    </row>
    <row r="51" spans="1:32" ht="30" customHeight="1" x14ac:dyDescent="0.2">
      <c r="A51" s="330" t="s">
        <v>50</v>
      </c>
      <c r="B51" s="288"/>
      <c r="C51" s="289"/>
      <c r="D51" s="290"/>
      <c r="E51" s="290"/>
      <c r="F51" s="290"/>
      <c r="G51" s="290"/>
      <c r="H51" s="290"/>
      <c r="I51" s="290"/>
      <c r="J51" s="290"/>
      <c r="K51" s="290"/>
      <c r="L51" s="290"/>
      <c r="M51" s="290"/>
      <c r="N51" s="331"/>
      <c r="AB51" s="94" t="s">
        <v>51</v>
      </c>
      <c r="AC51" s="175"/>
    </row>
    <row r="52" spans="1:32" ht="30" customHeight="1" x14ac:dyDescent="0.2">
      <c r="A52" s="330" t="s">
        <v>52</v>
      </c>
      <c r="B52" s="288"/>
      <c r="C52" s="289"/>
      <c r="D52" s="290"/>
      <c r="E52" s="290"/>
      <c r="F52" s="290"/>
      <c r="G52" s="290"/>
      <c r="H52" s="290"/>
      <c r="I52" s="290"/>
      <c r="J52" s="290"/>
      <c r="K52" s="290"/>
      <c r="L52" s="290"/>
      <c r="M52" s="290"/>
      <c r="N52" s="331"/>
      <c r="AB52" s="94">
        <f>I57/1440/60</f>
        <v>0</v>
      </c>
      <c r="AC52" s="175"/>
    </row>
    <row r="53" spans="1:32" ht="15" customHeight="1" x14ac:dyDescent="0.2">
      <c r="A53" s="332" t="s">
        <v>53</v>
      </c>
      <c r="B53" s="297"/>
      <c r="C53" s="298" t="s">
        <v>54</v>
      </c>
      <c r="D53" s="299"/>
      <c r="E53" s="299"/>
      <c r="F53" s="299"/>
      <c r="G53" s="299"/>
      <c r="H53" s="299"/>
      <c r="I53" s="299"/>
      <c r="J53" s="299"/>
      <c r="K53" s="299"/>
      <c r="L53" s="299"/>
      <c r="M53" s="333"/>
      <c r="N53" s="45"/>
      <c r="AC53" s="175"/>
    </row>
    <row r="54" spans="1:32" ht="15" customHeight="1" x14ac:dyDescent="0.2">
      <c r="A54" s="330" t="s">
        <v>55</v>
      </c>
      <c r="B54" s="288"/>
      <c r="C54" s="334" t="s">
        <v>54</v>
      </c>
      <c r="D54" s="335"/>
      <c r="E54" s="335"/>
      <c r="F54" s="335"/>
      <c r="G54" s="335"/>
      <c r="H54" s="335"/>
      <c r="I54" s="335"/>
      <c r="J54" s="335"/>
      <c r="K54" s="335"/>
      <c r="L54" s="335"/>
      <c r="M54" s="335"/>
      <c r="N54" s="46"/>
      <c r="AB54" s="94" t="s">
        <v>56</v>
      </c>
      <c r="AC54" s="175"/>
    </row>
    <row r="55" spans="1:32" ht="15" customHeight="1" x14ac:dyDescent="0.2">
      <c r="A55" s="47"/>
      <c r="B55" s="48"/>
      <c r="C55" s="48"/>
      <c r="D55" s="48"/>
      <c r="E55" s="48"/>
      <c r="F55" s="48"/>
      <c r="G55" s="48"/>
      <c r="H55" s="48"/>
      <c r="I55" s="49"/>
      <c r="J55" s="50"/>
      <c r="K55" s="50"/>
      <c r="L55" s="51"/>
      <c r="M55" s="51"/>
      <c r="N55" s="52"/>
      <c r="AB55" s="94">
        <f>IF(C58="Select",6,IF(C58="Pre-difficulty Level 1 (Less Difficult)",0,IF(C58="Difficulty Level 1 (Less Difficult)",1,IF(C58="Difficulty Level 2 (Less Difficult)",2,IF(C58="Difficulty Level 3 (Less Difficult)",3,IF(C58="Difficulty Level 4 (Standard)",4,IF(C58="Difficulty Level 5+ (More Difficult)",5,"")))))))</f>
        <v>6</v>
      </c>
      <c r="AC55" s="175">
        <f>IF(AF55&lt;6,AF55,IF(AE55&lt;6,AE55,IF(AD55&lt;6,AD55,6)))</f>
        <v>6</v>
      </c>
      <c r="AD55" s="94">
        <f>IF(L58="",6,IF(L58="Pre",0,IF(L58=1,1,IF(L58=2,2,IF(L58=3,3,IF(L58=4,4,IF(L58="5+",5,"")))))))</f>
        <v>6</v>
      </c>
      <c r="AE55" s="94">
        <f>IF(M58="",6,IF(M58="Pre",0,IF(M58=1,1,IF(M58=2,2,IF(M58=3,3,IF(M58=4,4,IF(M58="5+",5,"")))))))</f>
        <v>6</v>
      </c>
      <c r="AF55" s="94">
        <f>IF(N58="",6,IF(N58="Pre",0,IF(N58=1,1,IF(N58=2,2,IF(N58=3,3,IF(N58=4,4,IF(N58="5+",5,"")))))))</f>
        <v>6</v>
      </c>
    </row>
    <row r="56" spans="1:32" ht="15" customHeight="1" x14ac:dyDescent="0.2">
      <c r="A56" s="336" t="s">
        <v>57</v>
      </c>
      <c r="B56" s="337"/>
      <c r="C56" s="337"/>
      <c r="D56" s="337"/>
      <c r="E56" s="337"/>
      <c r="F56" s="337"/>
      <c r="G56" s="337"/>
      <c r="H56" s="337"/>
      <c r="I56" s="337"/>
      <c r="J56" s="302" t="s">
        <v>11</v>
      </c>
      <c r="K56" s="302"/>
      <c r="L56" s="85" t="s">
        <v>27</v>
      </c>
      <c r="M56" s="85" t="s">
        <v>28</v>
      </c>
      <c r="N56" s="86" t="s">
        <v>29</v>
      </c>
      <c r="AB56" s="94" t="s">
        <v>58</v>
      </c>
      <c r="AC56" s="175"/>
    </row>
    <row r="57" spans="1:32" ht="15" customHeight="1" x14ac:dyDescent="0.2">
      <c r="A57" s="319" t="s">
        <v>59</v>
      </c>
      <c r="B57" s="283"/>
      <c r="C57" s="11"/>
      <c r="D57" s="11"/>
      <c r="E57" s="11"/>
      <c r="F57" s="12" t="s">
        <v>60</v>
      </c>
      <c r="G57" s="22"/>
      <c r="H57" s="13" t="s">
        <v>61</v>
      </c>
      <c r="I57" s="23"/>
      <c r="J57" s="26"/>
      <c r="K57" s="83"/>
      <c r="L57" s="183"/>
      <c r="M57" s="184"/>
      <c r="N57" s="185"/>
      <c r="AB57" s="94">
        <f>SUM(AB63+I61+I62)</f>
        <v>0</v>
      </c>
      <c r="AC57" s="175">
        <f>SUM(K60:K62)</f>
        <v>0</v>
      </c>
      <c r="AD57" s="94">
        <f>SUM(L60:L62)</f>
        <v>0</v>
      </c>
      <c r="AE57" s="94">
        <f>SUM(M60:M62)</f>
        <v>0</v>
      </c>
      <c r="AF57" s="94">
        <f>SUM(N60:N62)</f>
        <v>0</v>
      </c>
    </row>
    <row r="58" spans="1:32" ht="15" customHeight="1" x14ac:dyDescent="0.2">
      <c r="A58" s="319" t="s">
        <v>62</v>
      </c>
      <c r="B58" s="320"/>
      <c r="C58" s="321" t="s">
        <v>54</v>
      </c>
      <c r="D58" s="322"/>
      <c r="E58" s="322"/>
      <c r="F58" s="322"/>
      <c r="G58" s="322"/>
      <c r="H58" s="322"/>
      <c r="I58" s="323"/>
      <c r="J58" s="26"/>
      <c r="K58" s="171" t="str">
        <f>IF(AC55=6,"",IF(AB55=AC55,"",IF(AC55=5,"5+",IF(AC55=4,AC55,IF(AC55=3,AC55,IF(AC55=2,AC55,IF(AC55=1,AC55,IF(AC55=0,"Pre",""))))))))</f>
        <v/>
      </c>
      <c r="L58" s="90"/>
      <c r="M58" s="91"/>
      <c r="N58" s="92"/>
      <c r="AB58" s="94" t="s">
        <v>63</v>
      </c>
      <c r="AC58" s="175"/>
    </row>
    <row r="59" spans="1:32" ht="60" customHeight="1" x14ac:dyDescent="0.2">
      <c r="A59" s="324" t="s">
        <v>64</v>
      </c>
      <c r="B59" s="325"/>
      <c r="C59" s="211"/>
      <c r="D59" s="212"/>
      <c r="E59" s="212"/>
      <c r="F59" s="212"/>
      <c r="G59" s="212"/>
      <c r="H59" s="212"/>
      <c r="I59" s="213"/>
      <c r="J59" s="27"/>
      <c r="K59" s="84"/>
      <c r="L59" s="16"/>
      <c r="M59" s="14"/>
      <c r="N59" s="53"/>
      <c r="P59" s="2" t="s">
        <v>65</v>
      </c>
      <c r="AB59" s="94" t="str">
        <f>IF(I60="","",IF(I61="","",IF(I62="","",IF(AB57&gt;-1,AB57,""))))</f>
        <v/>
      </c>
      <c r="AC59" s="175" t="str">
        <f>IF(K60="","",IF(K61="","",IF(K62="","",IF(AC57&gt;-1,AC57,""))))</f>
        <v/>
      </c>
      <c r="AD59" s="94" t="str">
        <f>IF(L60="","",IF(L61="","",IF(L62="","",IF(AD57&gt;-1,AD57,""))))</f>
        <v/>
      </c>
      <c r="AE59" s="94" t="str">
        <f>IF(M60="","",IF(M61="","",IF(M62="","",IF(AE57&gt;-1,AE57,""))))</f>
        <v/>
      </c>
      <c r="AF59" s="94" t="str">
        <f>IF(N60="","",IF(N61="","",IF(N62="","",IF(AF57&gt;-1,AF57,""))))</f>
        <v/>
      </c>
    </row>
    <row r="60" spans="1:32" ht="85" customHeight="1" x14ac:dyDescent="0.2">
      <c r="A60" s="326" t="str">
        <f>IF(C58="Select",Pulldown!D5,IF(C58="Pre-difficulty Level 1 (Less Difficult)",Pulldown!D2,IF(C58="Difficulty Level 1 (Less Difficult)",Pulldown!D3,IF(C58="Difficulty Level 2 (Less Difficult)",Pulldown!D4,Pulldown!D5))))</f>
        <v xml:space="preserve">Grid 1: Technical control - Technique </v>
      </c>
      <c r="B60" s="281"/>
      <c r="C60" s="305"/>
      <c r="D60" s="306"/>
      <c r="E60" s="306"/>
      <c r="F60" s="306"/>
      <c r="G60" s="306"/>
      <c r="H60" s="307"/>
      <c r="I60" s="24"/>
      <c r="J60" s="28" t="s">
        <v>66</v>
      </c>
      <c r="K60" s="151" t="str">
        <f>IF(AND(AC55=6,I60=AB63),"",IF(AB55&lt;&gt;AC55,AC63,IF(I60=AC63,"",AC63)))</f>
        <v/>
      </c>
      <c r="L60" s="152"/>
      <c r="M60" s="153"/>
      <c r="N60" s="154"/>
      <c r="P60" s="257"/>
      <c r="Q60" s="258"/>
      <c r="R60" s="258"/>
      <c r="S60" s="259"/>
      <c r="AB60" s="94" t="s">
        <v>67</v>
      </c>
      <c r="AC60" s="175"/>
    </row>
    <row r="61" spans="1:32" ht="85" customHeight="1" x14ac:dyDescent="0.2">
      <c r="A61" s="303" t="s">
        <v>68</v>
      </c>
      <c r="B61" s="304"/>
      <c r="C61" s="305"/>
      <c r="D61" s="306"/>
      <c r="E61" s="306"/>
      <c r="F61" s="306"/>
      <c r="G61" s="306"/>
      <c r="H61" s="307"/>
      <c r="I61" s="24"/>
      <c r="J61" s="29" t="s">
        <v>66</v>
      </c>
      <c r="K61" s="151" t="str">
        <f>IF(AC55=6,"",IF(AB55=AC55,"",I61))</f>
        <v/>
      </c>
      <c r="L61" s="152"/>
      <c r="M61" s="153"/>
      <c r="N61" s="154"/>
      <c r="P61" s="260"/>
      <c r="Q61" s="261"/>
      <c r="R61" s="261"/>
      <c r="S61" s="262"/>
      <c r="T61" s="5"/>
      <c r="AB61" s="94" t="str">
        <f>IF(AB59="","",IF(AB55=6,"",IF(AB59=0,0,IF(AB55&lt;4,VLOOKUP(AB59,'Levels Grid'!A:D,1,0),IF(AB55=4,VLOOKUP(AB59,'Levels Grid'!A:D,3,0),IF(AB55=5,VLOOKUP(AB59,'Levels Grid'!A:D,4,0),))))))</f>
        <v/>
      </c>
      <c r="AC61" s="175" t="str">
        <f>IF(AC59="","",IF(AC55=6,"",IF(AC59=0,0,IF(AC55&lt;4,VLOOKUP(AC59,'Levels Grid'!A:D,1,0),IF(AC55=4,VLOOKUP(AC59,'Levels Grid'!A:D,3,0),IF(AC55=5,VLOOKUP(AC59,'Levels Grid'!A:D,4,0),))))))</f>
        <v/>
      </c>
      <c r="AD61" s="94" t="str">
        <f>IF(AD59="","",IF(AD55=6,"",IF(AD59=0,0,IF(AD55&lt;4,VLOOKUP(AD59,'Levels Grid'!A:D,1,0),IF(AD55=4,VLOOKUP(AD59,'Levels Grid'!A:D,3,0),IF(AD55=5,VLOOKUP(AD59,'Levels Grid'!A:D,4,0),))))))</f>
        <v/>
      </c>
      <c r="AE61" s="94" t="str">
        <f>IF(AE59="","",IF(AE55=6,"",IF(AE59=0,0,IF(AE55&lt;4,VLOOKUP(AE59,'Levels Grid'!A:D,1,0),IF(AE55=4,VLOOKUP(AE59,'Levels Grid'!A:D,3,0),IF(AE55=5,VLOOKUP(AE59,'Levels Grid'!A:D,4,0),))))))</f>
        <v/>
      </c>
      <c r="AF61" s="94" t="str">
        <f>IF(AF59="","",IF(AF55=6,"",IF(AF59=0,0,IF(AF55&lt;4,VLOOKUP(AF59,'Levels Grid'!A:D,1,0),IF(AF55=4,VLOOKUP(AF59,'Levels Grid'!A:D,3,0),IF(AF55=5,VLOOKUP(AF59,'Levels Grid'!A:D,4,0),))))))</f>
        <v/>
      </c>
    </row>
    <row r="62" spans="1:32" ht="85" customHeight="1" x14ac:dyDescent="0.2">
      <c r="A62" s="303" t="s">
        <v>69</v>
      </c>
      <c r="B62" s="304"/>
      <c r="C62" s="305"/>
      <c r="D62" s="306"/>
      <c r="E62" s="306"/>
      <c r="F62" s="306"/>
      <c r="G62" s="306"/>
      <c r="H62" s="307"/>
      <c r="I62" s="24"/>
      <c r="J62" s="29" t="s">
        <v>66</v>
      </c>
      <c r="K62" s="151" t="str">
        <f>IF(AC55=6,"",IF(AB55=AC55,"",I62))</f>
        <v/>
      </c>
      <c r="L62" s="152"/>
      <c r="M62" s="153"/>
      <c r="N62" s="154"/>
      <c r="P62" s="260"/>
      <c r="Q62" s="261"/>
      <c r="R62" s="261"/>
      <c r="S62" s="262"/>
      <c r="AA62" s="175"/>
      <c r="AB62" s="175" t="s">
        <v>70</v>
      </c>
      <c r="AC62" s="175" t="s">
        <v>70</v>
      </c>
      <c r="AD62" s="179" t="str">
        <f>IF(AC61&lt;&gt;"",AC61,IF(AC80&lt;&gt;"",AB61,AC61))</f>
        <v/>
      </c>
      <c r="AE62" s="94" t="s">
        <v>71</v>
      </c>
    </row>
    <row r="63" spans="1:32" ht="15" customHeight="1" x14ac:dyDescent="0.2">
      <c r="A63" s="308" t="s">
        <v>72</v>
      </c>
      <c r="B63" s="309"/>
      <c r="C63" s="309"/>
      <c r="D63" s="309"/>
      <c r="E63" s="309"/>
      <c r="F63" s="309"/>
      <c r="G63" s="309"/>
      <c r="H63" s="310"/>
      <c r="I63" s="149" t="str">
        <f>AB59</f>
        <v/>
      </c>
      <c r="J63" s="29" t="s">
        <v>73</v>
      </c>
      <c r="K63" s="155" t="str">
        <f>AC59</f>
        <v/>
      </c>
      <c r="L63" s="156" t="str">
        <f>AD59</f>
        <v/>
      </c>
      <c r="M63" s="157" t="str">
        <f>AE59</f>
        <v/>
      </c>
      <c r="N63" s="158" t="str">
        <f>AF59</f>
        <v/>
      </c>
      <c r="P63" s="260"/>
      <c r="Q63" s="261"/>
      <c r="R63" s="261"/>
      <c r="S63" s="262"/>
      <c r="AA63" s="175"/>
      <c r="AB63" s="175">
        <f>IF(AB55=6,I60,IF(AB55&gt;2,I60,IF(AB55=2,AB64,IF(AB55=1,AB65,IF(AB55=0,AB66,"")))))</f>
        <v>0</v>
      </c>
      <c r="AC63" s="175">
        <f>IF(AC55=6,AB63,IF(AC55&gt;AB55,AB63,IF(AC55&gt;2,AB66,IF(AC55=2,AC64,IF(AC55=1,AC65,IF(AC55=0,AC66,""))))))</f>
        <v>0</v>
      </c>
    </row>
    <row r="64" spans="1:32" ht="30" customHeight="1" x14ac:dyDescent="0.2">
      <c r="A64" s="311" t="s">
        <v>74</v>
      </c>
      <c r="B64" s="312"/>
      <c r="C64" s="312"/>
      <c r="D64" s="312"/>
      <c r="E64" s="312"/>
      <c r="F64" s="312"/>
      <c r="G64" s="312"/>
      <c r="H64" s="313"/>
      <c r="I64" s="150" t="str">
        <f>AB61</f>
        <v/>
      </c>
      <c r="J64" s="29" t="s">
        <v>75</v>
      </c>
      <c r="K64" s="159" t="str">
        <f>AC61</f>
        <v/>
      </c>
      <c r="L64" s="160" t="str">
        <f>AD61</f>
        <v/>
      </c>
      <c r="M64" s="161" t="str">
        <f>AE61</f>
        <v/>
      </c>
      <c r="N64" s="162" t="str">
        <f>AF61</f>
        <v/>
      </c>
      <c r="P64" s="260"/>
      <c r="Q64" s="261"/>
      <c r="R64" s="261"/>
      <c r="S64" s="262"/>
      <c r="AA64" s="175" t="s">
        <v>76</v>
      </c>
      <c r="AB64" s="175">
        <f>IF(AND(AB55=2,I60&gt;5),6,I60)</f>
        <v>0</v>
      </c>
      <c r="AC64" s="175">
        <f>IF(AND(AC55=2,I60&gt;5),6,I60)</f>
        <v>0</v>
      </c>
    </row>
    <row r="65" spans="1:32" ht="15" customHeight="1" x14ac:dyDescent="0.2">
      <c r="A65" s="54" t="s">
        <v>77</v>
      </c>
      <c r="B65" s="55"/>
      <c r="C65" s="56"/>
      <c r="D65" s="56"/>
      <c r="E65" s="56"/>
      <c r="F65" s="56"/>
      <c r="G65" s="57" t="s">
        <v>78</v>
      </c>
      <c r="H65" s="58"/>
      <c r="I65" s="58"/>
      <c r="J65" s="58"/>
      <c r="K65" s="58"/>
      <c r="L65" s="58"/>
      <c r="M65" s="58"/>
      <c r="N65" s="59"/>
      <c r="P65" s="260"/>
      <c r="Q65" s="261"/>
      <c r="R65" s="261"/>
      <c r="S65" s="262"/>
      <c r="AA65" s="175" t="s">
        <v>79</v>
      </c>
      <c r="AB65" s="175">
        <f>IF(AND(AB55=1,I60&gt;3),4,I60)</f>
        <v>0</v>
      </c>
      <c r="AC65" s="175">
        <f>IF(AND(AC55=1,I60&gt;3),4,I60)</f>
        <v>0</v>
      </c>
    </row>
    <row r="66" spans="1:32" ht="165" customHeight="1" thickBot="1" x14ac:dyDescent="0.25">
      <c r="A66" s="314"/>
      <c r="B66" s="315"/>
      <c r="C66" s="315"/>
      <c r="D66" s="315"/>
      <c r="E66" s="315"/>
      <c r="F66" s="316"/>
      <c r="G66" s="317"/>
      <c r="H66" s="315"/>
      <c r="I66" s="315"/>
      <c r="J66" s="315"/>
      <c r="K66" s="315"/>
      <c r="L66" s="315"/>
      <c r="M66" s="315"/>
      <c r="N66" s="318"/>
      <c r="P66" s="263"/>
      <c r="Q66" s="264"/>
      <c r="R66" s="264"/>
      <c r="S66" s="265"/>
      <c r="AA66" s="175" t="s">
        <v>80</v>
      </c>
      <c r="AB66" s="175">
        <f>IF(AND(AB55=0,I60&gt;1),2,I60)</f>
        <v>0</v>
      </c>
      <c r="AC66" s="175">
        <f>IF(AND(AC55=0,I60&gt;1),2,I60)</f>
        <v>0</v>
      </c>
    </row>
    <row r="67" spans="1:32" ht="15" customHeight="1" thickTop="1" thickBot="1" x14ac:dyDescent="0.25">
      <c r="A67" s="187"/>
      <c r="B67" s="187"/>
      <c r="C67" s="187"/>
      <c r="D67" s="187"/>
      <c r="E67" s="187"/>
      <c r="F67" s="187"/>
      <c r="G67" s="187"/>
      <c r="H67" s="187"/>
      <c r="I67" s="187"/>
      <c r="J67" s="187"/>
      <c r="K67" s="187"/>
      <c r="L67" s="187"/>
      <c r="M67" s="187"/>
      <c r="N67" s="187"/>
      <c r="P67" s="30"/>
      <c r="Q67" s="30"/>
      <c r="R67" s="30"/>
      <c r="S67" s="30"/>
      <c r="AA67" s="175"/>
      <c r="AB67" s="175"/>
      <c r="AC67" s="175"/>
    </row>
    <row r="68" spans="1:32" ht="15" customHeight="1" x14ac:dyDescent="0.2">
      <c r="A68" s="284" t="s">
        <v>81</v>
      </c>
      <c r="B68" s="285"/>
      <c r="C68" s="285"/>
      <c r="D68" s="285"/>
      <c r="E68" s="285"/>
      <c r="F68" s="285"/>
      <c r="G68" s="285"/>
      <c r="H68" s="285"/>
      <c r="I68" s="285"/>
      <c r="J68" s="285"/>
      <c r="K68" s="285"/>
      <c r="L68" s="285"/>
      <c r="M68" s="285"/>
      <c r="N68" s="286"/>
      <c r="AB68" s="94" t="s">
        <v>48</v>
      </c>
      <c r="AC68" s="175"/>
    </row>
    <row r="69" spans="1:32" ht="30" customHeight="1" x14ac:dyDescent="0.2">
      <c r="A69" s="287" t="s">
        <v>49</v>
      </c>
      <c r="B69" s="288"/>
      <c r="C69" s="289"/>
      <c r="D69" s="290"/>
      <c r="E69" s="290"/>
      <c r="F69" s="290"/>
      <c r="G69" s="290"/>
      <c r="H69" s="290"/>
      <c r="I69" s="290"/>
      <c r="J69" s="290"/>
      <c r="K69" s="290"/>
      <c r="L69" s="290"/>
      <c r="M69" s="290"/>
      <c r="N69" s="291"/>
      <c r="AB69" s="94">
        <f>G76/1440</f>
        <v>0</v>
      </c>
      <c r="AC69" s="175"/>
      <c r="AD69" s="94">
        <f>L76/60</f>
        <v>0</v>
      </c>
      <c r="AE69" s="94">
        <f>M76/60</f>
        <v>0</v>
      </c>
      <c r="AF69" s="94">
        <f>N76/60</f>
        <v>0</v>
      </c>
    </row>
    <row r="70" spans="1:32" ht="30" customHeight="1" x14ac:dyDescent="0.2">
      <c r="A70" s="287" t="s">
        <v>50</v>
      </c>
      <c r="B70" s="288"/>
      <c r="C70" s="290"/>
      <c r="D70" s="290"/>
      <c r="E70" s="290"/>
      <c r="F70" s="290"/>
      <c r="G70" s="290"/>
      <c r="H70" s="290"/>
      <c r="I70" s="290"/>
      <c r="J70" s="290"/>
      <c r="K70" s="290"/>
      <c r="L70" s="290"/>
      <c r="M70" s="290"/>
      <c r="N70" s="291"/>
      <c r="AB70" s="94" t="s">
        <v>51</v>
      </c>
      <c r="AC70" s="175"/>
    </row>
    <row r="71" spans="1:32" ht="30" customHeight="1" x14ac:dyDescent="0.2">
      <c r="A71" s="287" t="s">
        <v>52</v>
      </c>
      <c r="B71" s="288"/>
      <c r="C71" s="289"/>
      <c r="D71" s="290"/>
      <c r="E71" s="292"/>
      <c r="F71" s="15" t="s">
        <v>82</v>
      </c>
      <c r="G71" s="293"/>
      <c r="H71" s="294"/>
      <c r="I71" s="294"/>
      <c r="J71" s="294"/>
      <c r="K71" s="294"/>
      <c r="L71" s="294"/>
      <c r="M71" s="294"/>
      <c r="N71" s="295"/>
      <c r="AB71" s="94">
        <f>I76/1440/60</f>
        <v>0</v>
      </c>
      <c r="AC71" s="175"/>
    </row>
    <row r="72" spans="1:32" ht="15" customHeight="1" x14ac:dyDescent="0.2">
      <c r="A72" s="296" t="s">
        <v>53</v>
      </c>
      <c r="B72" s="297"/>
      <c r="C72" s="298" t="s">
        <v>54</v>
      </c>
      <c r="D72" s="299"/>
      <c r="E72" s="299"/>
      <c r="F72" s="299"/>
      <c r="G72" s="299"/>
      <c r="H72" s="299"/>
      <c r="I72" s="299"/>
      <c r="J72" s="299"/>
      <c r="K72" s="299"/>
      <c r="L72" s="299"/>
      <c r="M72" s="299"/>
      <c r="N72" s="72"/>
      <c r="AC72" s="175"/>
    </row>
    <row r="73" spans="1:32" ht="15" customHeight="1" x14ac:dyDescent="0.2">
      <c r="A73" s="287" t="s">
        <v>55</v>
      </c>
      <c r="B73" s="288"/>
      <c r="C73" s="298" t="s">
        <v>54</v>
      </c>
      <c r="D73" s="299"/>
      <c r="E73" s="299"/>
      <c r="F73" s="299"/>
      <c r="G73" s="299"/>
      <c r="H73" s="299"/>
      <c r="I73" s="299"/>
      <c r="J73" s="299"/>
      <c r="K73" s="299"/>
      <c r="L73" s="299"/>
      <c r="M73" s="299"/>
      <c r="N73" s="73"/>
      <c r="AB73" s="94" t="s">
        <v>56</v>
      </c>
      <c r="AC73" s="175"/>
    </row>
    <row r="74" spans="1:32" ht="15" customHeight="1" x14ac:dyDescent="0.2">
      <c r="A74" s="66"/>
      <c r="I74" s="74"/>
      <c r="J74" s="74"/>
      <c r="K74" s="74"/>
      <c r="L74" s="74"/>
      <c r="M74" s="74"/>
      <c r="N74" s="75"/>
      <c r="AB74" s="94">
        <f>IF(C77="Select",6,IF(C77="Pre-difficulty Level 1 (Less Difficult)",0,IF(C77="Difficulty Level 1 (Less Difficult)",1,IF(C77="Difficulty Level 2 (Less Difficult)",2,IF(C77="Difficulty Level 3 (Less Difficult)",3,IF(C77="Difficulty Level 4 (Standard)",4,IF(C77="Difficulty Level 5+ (More Difficult)",5,"")))))))</f>
        <v>6</v>
      </c>
      <c r="AC74" s="175">
        <f>IF(AF74&lt;6,AF74,IF(AE74&lt;6,AE74,IF(AD74&lt;6,AD74,6)))</f>
        <v>6</v>
      </c>
      <c r="AD74" s="94">
        <f>IF(L77="",6,IF(L77="Pre",0,IF(L77=1,1,IF(L77=2,2,IF(L77=3,3,IF(L77=4,4,IF(L77="5+",5,"")))))))</f>
        <v>6</v>
      </c>
      <c r="AE74" s="94">
        <f>IF(M77="",6,IF(M77="Pre",0,IF(M77=1,1,IF(M77=2,2,IF(M77=3,3,IF(M77=4,4,IF(M77="5+",5,"")))))))</f>
        <v>6</v>
      </c>
      <c r="AF74" s="94">
        <f>IF(N77="",6,IF(N77="Pre",0,IF(N77=1,1,IF(N77=2,2,IF(N77=3,3,IF(N77=4,4,IF(N77="5+",5,"")))))))</f>
        <v>6</v>
      </c>
    </row>
    <row r="75" spans="1:32" ht="15" customHeight="1" x14ac:dyDescent="0.2">
      <c r="A75" s="300" t="s">
        <v>57</v>
      </c>
      <c r="B75" s="301"/>
      <c r="C75" s="301"/>
      <c r="D75" s="301"/>
      <c r="E75" s="301"/>
      <c r="F75" s="301"/>
      <c r="G75" s="301"/>
      <c r="H75" s="301"/>
      <c r="I75" s="301"/>
      <c r="J75" s="302" t="s">
        <v>11</v>
      </c>
      <c r="K75" s="302"/>
      <c r="L75" s="87" t="s">
        <v>27</v>
      </c>
      <c r="M75" s="87" t="s">
        <v>28</v>
      </c>
      <c r="N75" s="88" t="s">
        <v>29</v>
      </c>
      <c r="AB75" s="94" t="s">
        <v>58</v>
      </c>
      <c r="AC75" s="175"/>
    </row>
    <row r="76" spans="1:32" ht="15" customHeight="1" x14ac:dyDescent="0.2">
      <c r="A76" s="282" t="s">
        <v>59</v>
      </c>
      <c r="B76" s="283"/>
      <c r="C76" s="11"/>
      <c r="D76" s="11"/>
      <c r="E76" s="11"/>
      <c r="F76" s="12" t="s">
        <v>60</v>
      </c>
      <c r="G76" s="22"/>
      <c r="H76" s="13" t="s">
        <v>61</v>
      </c>
      <c r="I76" s="23"/>
      <c r="J76" s="76"/>
      <c r="K76" s="76"/>
      <c r="L76" s="183"/>
      <c r="M76" s="184"/>
      <c r="N76" s="186"/>
      <c r="AB76" s="94">
        <f>SUM(AB86+I80+I81)</f>
        <v>0</v>
      </c>
      <c r="AC76" s="175">
        <f>SUM(K79:K81)</f>
        <v>0</v>
      </c>
      <c r="AD76" s="94">
        <f>SUM(L79:L81)</f>
        <v>0</v>
      </c>
      <c r="AE76" s="94">
        <f>SUM(M79:M81)</f>
        <v>0</v>
      </c>
      <c r="AF76" s="94">
        <f>SUM(N79:N81)</f>
        <v>0</v>
      </c>
    </row>
    <row r="77" spans="1:32" ht="15" customHeight="1" x14ac:dyDescent="0.2">
      <c r="A77" s="206" t="s">
        <v>62</v>
      </c>
      <c r="B77" s="207"/>
      <c r="C77" s="208" t="s">
        <v>54</v>
      </c>
      <c r="D77" s="208"/>
      <c r="E77" s="208"/>
      <c r="F77" s="208"/>
      <c r="G77" s="208"/>
      <c r="H77" s="208"/>
      <c r="I77" s="208"/>
      <c r="J77" s="76"/>
      <c r="K77" s="171" t="str">
        <f>IF(AC74=6,"",IF(AB74=AC74,"",IF(AC74=5,"5+",IF(AC74=4,AC74,IF(AC74=3,AC74,IF(AC74=2,AC74,IF(AC74=1,AC74,IF(AC74=0,"Pre",""))))))))</f>
        <v/>
      </c>
      <c r="L77" s="90"/>
      <c r="M77" s="91"/>
      <c r="N77" s="93"/>
      <c r="AB77" s="94" t="s">
        <v>63</v>
      </c>
      <c r="AC77" s="175"/>
    </row>
    <row r="78" spans="1:32" ht="60" customHeight="1" x14ac:dyDescent="0.2">
      <c r="A78" s="209" t="s">
        <v>64</v>
      </c>
      <c r="B78" s="210"/>
      <c r="C78" s="211"/>
      <c r="D78" s="212"/>
      <c r="E78" s="212"/>
      <c r="F78" s="212"/>
      <c r="G78" s="212"/>
      <c r="H78" s="212"/>
      <c r="I78" s="213"/>
      <c r="J78" s="76"/>
      <c r="K78" s="76"/>
      <c r="L78" s="16"/>
      <c r="M78" s="16"/>
      <c r="N78" s="77"/>
      <c r="P78" s="2" t="s">
        <v>65</v>
      </c>
      <c r="AB78" s="94" t="str">
        <f>IF(I79="","",IF(I80="","",IF(I81="","",IF(AB76&gt;-1,AB76,""))))</f>
        <v/>
      </c>
      <c r="AC78" s="175" t="str">
        <f>IF(K79="","",IF(K80="","",IF(K81="","",IF(AC76&gt;-1,AC76,""))))</f>
        <v/>
      </c>
      <c r="AD78" s="94" t="str">
        <f>IF(L79="","",IF(L80="","",IF(L81="","",IF(AD76&gt;-1,AD76,""))))</f>
        <v/>
      </c>
      <c r="AE78" s="94" t="str">
        <f>IF(M79="","",IF(M80="","",IF(M81="","",IF(AE76&gt;-1,AE76,""))))</f>
        <v/>
      </c>
      <c r="AF78" s="94" t="str">
        <f>IF(N79="","",IF(N80="","",IF(N81="","",IF(AF76&gt;-1,AF76,""))))</f>
        <v/>
      </c>
    </row>
    <row r="79" spans="1:32" ht="85" customHeight="1" x14ac:dyDescent="0.2">
      <c r="A79" s="280" t="str">
        <f>IF(C77="Select",Pulldown!D5,IF(C77="Pre-difficulty Level 1 (Less Difficult)",Pulldown!D2,IF(C77="Difficulty Level 1 (Less Difficult)",Pulldown!D3,IF(C77="Difficulty Level 2 (Less Difficult)",Pulldown!D4,Pulldown!D5))))</f>
        <v xml:space="preserve">Grid 1: Technical control - Technique </v>
      </c>
      <c r="B79" s="281"/>
      <c r="C79" s="211"/>
      <c r="D79" s="212"/>
      <c r="E79" s="212"/>
      <c r="F79" s="212"/>
      <c r="G79" s="212"/>
      <c r="H79" s="213"/>
      <c r="I79" s="25"/>
      <c r="J79" s="28" t="s">
        <v>66</v>
      </c>
      <c r="K79" s="151" t="str">
        <f>IF(AND(AC74=6,I79=AB86),"",IF(AB74&lt;&gt;AC74,AC86,IF(I79=AC86,"",AC86)))</f>
        <v/>
      </c>
      <c r="L79" s="163"/>
      <c r="M79" s="164"/>
      <c r="N79" s="165"/>
      <c r="P79" s="257"/>
      <c r="Q79" s="258"/>
      <c r="R79" s="258"/>
      <c r="S79" s="259"/>
      <c r="AB79" s="94" t="s">
        <v>67</v>
      </c>
      <c r="AC79" s="175"/>
    </row>
    <row r="80" spans="1:32" ht="85" customHeight="1" x14ac:dyDescent="0.2">
      <c r="A80" s="266" t="s">
        <v>68</v>
      </c>
      <c r="B80" s="267"/>
      <c r="C80" s="211"/>
      <c r="D80" s="212"/>
      <c r="E80" s="212"/>
      <c r="F80" s="212"/>
      <c r="G80" s="212"/>
      <c r="H80" s="213"/>
      <c r="I80" s="25"/>
      <c r="J80" s="29" t="s">
        <v>66</v>
      </c>
      <c r="K80" s="151" t="str">
        <f>IF(AC74=6,"",IF(AB74=AC74,"",I80))</f>
        <v/>
      </c>
      <c r="L80" s="163"/>
      <c r="M80" s="164"/>
      <c r="N80" s="165"/>
      <c r="P80" s="260"/>
      <c r="Q80" s="261"/>
      <c r="R80" s="261"/>
      <c r="S80" s="262"/>
      <c r="AB80" s="94" t="str">
        <f>IF(AB78="","",IF(AB74=6,"",IF(AB78=0,0,IF(AB74&lt;4,VLOOKUP(AB78,'Levels Grid'!A:D,1,0),IF(AB74=4,VLOOKUP(AB78,'Levels Grid'!A:D,3,0),IF(AB74=5,VLOOKUP(AB78,'Levels Grid'!A:D,4,0),))))))</f>
        <v/>
      </c>
      <c r="AC80" s="175" t="str">
        <f>IF(AC78="","",IF(AC74=6,"",IF(AC78=0,0,IF(AC74&lt;4,VLOOKUP(AC78,'Levels Grid'!A:D,1,0),IF(AC74=4,VLOOKUP(AC78,'Levels Grid'!A:D,3,0),IF(AC74=5,VLOOKUP(AC78,'Levels Grid'!A:D,4,0),))))))</f>
        <v/>
      </c>
      <c r="AD80" s="94" t="str">
        <f>IF(AD78="","",IF(AD74=6,"",IF(AD78=0,0,IF(AD74&lt;4,VLOOKUP(AD78,'Levels Grid'!A:D,1,0),IF(AD74=4,VLOOKUP(AD78,'Levels Grid'!A:D,3,0),IF(AD74=5,VLOOKUP(AD78,'Levels Grid'!A:D,4,0),))))))</f>
        <v/>
      </c>
      <c r="AE80" s="94" t="str">
        <f>IF(AE78="","",IF(AE74=6,"",IF(AE78=0,0,IF(AE74&lt;4,VLOOKUP(AE78,'Levels Grid'!A:D,1,0),IF(AE74=4,VLOOKUP(AE78,'Levels Grid'!A:D,3,0),IF(AE74=5,VLOOKUP(AE78,'Levels Grid'!A:D,4,0),))))))</f>
        <v/>
      </c>
      <c r="AF80" s="94" t="str">
        <f>IF(AF78="","",IF(AF74=6,"",IF(AF78=0,0,IF(AF74&lt;4,VLOOKUP(AF78,'Levels Grid'!A:D,1,0),IF(AF74=4,VLOOKUP(AF78,'Levels Grid'!A:D,3,0),IF(AF74=5,VLOOKUP(AF78,'Levels Grid'!A:D,4,0),))))))</f>
        <v/>
      </c>
    </row>
    <row r="81" spans="1:32" ht="85" customHeight="1" x14ac:dyDescent="0.2">
      <c r="A81" s="266" t="s">
        <v>69</v>
      </c>
      <c r="B81" s="267"/>
      <c r="C81" s="268"/>
      <c r="D81" s="269"/>
      <c r="E81" s="269"/>
      <c r="F81" s="269"/>
      <c r="G81" s="269"/>
      <c r="H81" s="270"/>
      <c r="I81" s="24"/>
      <c r="J81" s="29" t="s">
        <v>66</v>
      </c>
      <c r="K81" s="151" t="str">
        <f>IF(AC74=6,"",IF(AB74=AC74,"",I81))</f>
        <v/>
      </c>
      <c r="L81" s="166"/>
      <c r="M81" s="167"/>
      <c r="N81" s="168"/>
      <c r="P81" s="260"/>
      <c r="Q81" s="261"/>
      <c r="R81" s="261"/>
      <c r="S81" s="262"/>
      <c r="AB81" s="94" t="s">
        <v>10</v>
      </c>
      <c r="AC81" s="175"/>
      <c r="AD81" s="179" t="str">
        <f>IF(AC80&lt;&gt;"",AC80,IF(AC61&lt;&gt;"",AB80,AC80))</f>
        <v/>
      </c>
      <c r="AE81" s="94" t="s">
        <v>71</v>
      </c>
    </row>
    <row r="82" spans="1:32" ht="15" customHeight="1" x14ac:dyDescent="0.2">
      <c r="A82" s="271" t="s">
        <v>72</v>
      </c>
      <c r="B82" s="272"/>
      <c r="C82" s="272"/>
      <c r="D82" s="272"/>
      <c r="E82" s="272"/>
      <c r="F82" s="272"/>
      <c r="G82" s="272"/>
      <c r="H82" s="272"/>
      <c r="I82" s="149" t="str">
        <f>AB78</f>
        <v/>
      </c>
      <c r="J82" s="29" t="s">
        <v>73</v>
      </c>
      <c r="K82" s="155" t="str">
        <f>AC78</f>
        <v/>
      </c>
      <c r="L82" s="156" t="str">
        <f>AD78</f>
        <v/>
      </c>
      <c r="M82" s="157" t="str">
        <f>AE78</f>
        <v/>
      </c>
      <c r="N82" s="169" t="str">
        <f>AF78</f>
        <v/>
      </c>
      <c r="P82" s="260"/>
      <c r="Q82" s="261"/>
      <c r="R82" s="261"/>
      <c r="S82" s="262"/>
      <c r="AB82" s="94" t="e">
        <f>AB61+AB80</f>
        <v>#VALUE!</v>
      </c>
      <c r="AC82" s="175" t="e">
        <f>AC61+AC80</f>
        <v>#VALUE!</v>
      </c>
      <c r="AD82" s="94" t="e">
        <f>AD61+AD80</f>
        <v>#VALUE!</v>
      </c>
      <c r="AE82" s="94" t="e">
        <f>AE61+AE80</f>
        <v>#VALUE!</v>
      </c>
      <c r="AF82" s="94" t="e">
        <f>AF61+AF80</f>
        <v>#VALUE!</v>
      </c>
    </row>
    <row r="83" spans="1:32" ht="30" customHeight="1" x14ac:dyDescent="0.2">
      <c r="A83" s="273" t="s">
        <v>74</v>
      </c>
      <c r="B83" s="274"/>
      <c r="C83" s="274"/>
      <c r="D83" s="274"/>
      <c r="E83" s="274"/>
      <c r="F83" s="274"/>
      <c r="G83" s="274"/>
      <c r="H83" s="274"/>
      <c r="I83" s="150" t="str">
        <f>AB80</f>
        <v/>
      </c>
      <c r="J83" s="29" t="s">
        <v>75</v>
      </c>
      <c r="K83" s="159" t="str">
        <f>AC80</f>
        <v/>
      </c>
      <c r="L83" s="160" t="str">
        <f>AD80</f>
        <v/>
      </c>
      <c r="M83" s="161" t="str">
        <f>AE80</f>
        <v/>
      </c>
      <c r="N83" s="170" t="str">
        <f>AF80</f>
        <v/>
      </c>
      <c r="P83" s="260"/>
      <c r="Q83" s="261"/>
      <c r="R83" s="261"/>
      <c r="S83" s="262"/>
      <c r="AB83" s="94" t="str">
        <f>IF(AB61="","",IF(AB80="","",AB82))</f>
        <v/>
      </c>
      <c r="AC83" s="179" t="str">
        <f>IF(AD62="","",AC84)</f>
        <v/>
      </c>
      <c r="AD83" s="94" t="str">
        <f>IF(AD61="","",IF(AD80="","",AD82))</f>
        <v/>
      </c>
      <c r="AE83" s="94" t="str">
        <f>IF(AE61="","",IF(AE80="","",AE82))</f>
        <v/>
      </c>
      <c r="AF83" s="94" t="str">
        <f>IF(AF61="","",IF(AF80="","",AF82))</f>
        <v/>
      </c>
    </row>
    <row r="84" spans="1:32" x14ac:dyDescent="0.2">
      <c r="A84" s="78" t="s">
        <v>77</v>
      </c>
      <c r="B84" s="55"/>
      <c r="C84" s="56"/>
      <c r="D84" s="56"/>
      <c r="E84" s="56"/>
      <c r="F84" s="56"/>
      <c r="G84" s="57" t="s">
        <v>78</v>
      </c>
      <c r="H84" s="17"/>
      <c r="I84" s="17"/>
      <c r="J84" s="17"/>
      <c r="K84" s="17"/>
      <c r="L84" s="17"/>
      <c r="M84" s="17"/>
      <c r="N84" s="79"/>
      <c r="P84" s="260"/>
      <c r="Q84" s="261"/>
      <c r="R84" s="261"/>
      <c r="S84" s="262"/>
      <c r="AC84" s="179" t="e">
        <f>AD62+AD81</f>
        <v>#VALUE!</v>
      </c>
      <c r="AD84" s="179" t="s">
        <v>83</v>
      </c>
    </row>
    <row r="85" spans="1:32" ht="165" customHeight="1" thickBot="1" x14ac:dyDescent="0.25">
      <c r="A85" s="275"/>
      <c r="B85" s="276"/>
      <c r="C85" s="276"/>
      <c r="D85" s="276"/>
      <c r="E85" s="276"/>
      <c r="F85" s="277"/>
      <c r="G85" s="278"/>
      <c r="H85" s="276"/>
      <c r="I85" s="276"/>
      <c r="J85" s="276"/>
      <c r="K85" s="276"/>
      <c r="L85" s="276"/>
      <c r="M85" s="276"/>
      <c r="N85" s="279"/>
      <c r="P85" s="263"/>
      <c r="Q85" s="264"/>
      <c r="R85" s="264"/>
      <c r="S85" s="265"/>
      <c r="AA85" s="175"/>
      <c r="AB85" s="175" t="s">
        <v>70</v>
      </c>
      <c r="AC85" s="175" t="s">
        <v>70</v>
      </c>
    </row>
    <row r="86" spans="1:32" x14ac:dyDescent="0.2">
      <c r="A86" s="17"/>
      <c r="B86" s="17"/>
      <c r="C86" s="17"/>
      <c r="D86" s="17"/>
      <c r="E86" s="17"/>
      <c r="F86" s="17"/>
      <c r="G86" s="17"/>
      <c r="H86" s="17"/>
      <c r="I86" s="17"/>
      <c r="J86" s="17"/>
      <c r="K86" s="17"/>
      <c r="L86" s="17"/>
      <c r="M86" s="17"/>
      <c r="N86" s="17"/>
      <c r="AA86" s="175"/>
      <c r="AB86" s="175">
        <f>IF(AB74=6,I79,IF(AB74&gt;2,I79,IF(AB74=2,AB87,IF(AB74=1,AB88,IF(AB74=0,AB89,"")))))</f>
        <v>0</v>
      </c>
      <c r="AC86" s="175">
        <f>IF(AC74=6,AB86,IF(AC74&gt;AB74,AB86,IF(AC74&gt;2,AB86,IF(AC74=2,AC87,IF(AC74=1,AC88,IF(AC74=0,AC89,""))))))</f>
        <v>0</v>
      </c>
    </row>
    <row r="87" spans="1:32" hidden="1" x14ac:dyDescent="0.2">
      <c r="A87" s="17"/>
      <c r="B87" s="17"/>
      <c r="C87" s="17"/>
      <c r="D87" s="17"/>
      <c r="E87" s="17"/>
      <c r="F87" s="17"/>
      <c r="G87" s="17"/>
      <c r="H87" s="17"/>
      <c r="I87" s="17"/>
      <c r="J87" s="17"/>
      <c r="K87" s="17"/>
      <c r="L87" s="17"/>
      <c r="M87" s="17"/>
      <c r="N87" s="17"/>
      <c r="AA87" s="175" t="s">
        <v>76</v>
      </c>
      <c r="AB87" s="175">
        <f>IF(AND(AB74=2,I79&gt;5),6,I79)</f>
        <v>0</v>
      </c>
      <c r="AC87" s="175">
        <f>IF(AND(AC74=2,I79&gt;5),6,I79)</f>
        <v>0</v>
      </c>
    </row>
    <row r="88" spans="1:32" hidden="1" x14ac:dyDescent="0.2">
      <c r="A88" s="17"/>
      <c r="B88" s="17"/>
      <c r="C88" s="17"/>
      <c r="D88" s="17"/>
      <c r="E88" s="17"/>
      <c r="F88" s="17"/>
      <c r="G88" s="17"/>
      <c r="H88" s="17"/>
      <c r="I88" s="17"/>
      <c r="J88" s="17"/>
      <c r="K88" s="17"/>
      <c r="L88" s="17"/>
      <c r="M88" s="17"/>
      <c r="N88" s="17"/>
      <c r="AA88" s="175" t="s">
        <v>79</v>
      </c>
      <c r="AB88" s="175">
        <f>IF(AND(AB74=1,I79&gt;3),4,I79)</f>
        <v>0</v>
      </c>
      <c r="AC88" s="175">
        <f>IF(AND(AC74=1,I79&gt;3),4,I79)</f>
        <v>0</v>
      </c>
    </row>
    <row r="89" spans="1:32" hidden="1" x14ac:dyDescent="0.2">
      <c r="A89" s="17"/>
      <c r="B89" s="17"/>
      <c r="C89" s="17"/>
      <c r="D89" s="17"/>
      <c r="E89" s="17"/>
      <c r="F89" s="17"/>
      <c r="G89" s="17"/>
      <c r="H89" s="17"/>
      <c r="I89" s="17"/>
      <c r="J89" s="17"/>
      <c r="K89" s="17"/>
      <c r="L89" s="17"/>
      <c r="M89" s="17"/>
      <c r="N89" s="17"/>
      <c r="AA89" s="175" t="s">
        <v>80</v>
      </c>
      <c r="AB89" s="175">
        <f>IF(AND(AB74=0,I79&gt;1),2,I79)</f>
        <v>0</v>
      </c>
      <c r="AC89" s="175">
        <f>IF(AND(AC74=0,I79&gt;1),2,I79)</f>
        <v>0</v>
      </c>
    </row>
    <row r="90" spans="1:32" hidden="1" x14ac:dyDescent="0.2">
      <c r="A90" s="17"/>
      <c r="B90" s="17"/>
      <c r="C90" s="17"/>
      <c r="D90" s="17"/>
      <c r="E90" s="17"/>
      <c r="F90" s="17"/>
      <c r="G90" s="17"/>
      <c r="H90" s="17"/>
      <c r="I90" s="17"/>
      <c r="J90" s="17"/>
      <c r="K90" s="17"/>
      <c r="L90" s="17"/>
      <c r="M90" s="17"/>
      <c r="N90" s="17"/>
    </row>
    <row r="91" spans="1:32" hidden="1" x14ac:dyDescent="0.2">
      <c r="A91" s="17"/>
      <c r="B91" s="17"/>
      <c r="C91" s="17"/>
      <c r="D91" s="17"/>
      <c r="E91" s="17"/>
      <c r="F91" s="17"/>
      <c r="G91" s="17"/>
      <c r="H91" s="17"/>
      <c r="I91" s="17"/>
      <c r="J91" s="17"/>
      <c r="K91" s="17"/>
      <c r="L91" s="17"/>
      <c r="M91" s="17"/>
      <c r="N91" s="17"/>
    </row>
    <row r="92" spans="1:32" hidden="1" x14ac:dyDescent="0.2">
      <c r="A92" s="17"/>
      <c r="B92" s="17"/>
      <c r="C92" s="17"/>
      <c r="D92" s="17"/>
      <c r="E92" s="17"/>
      <c r="F92" s="17"/>
      <c r="G92" s="17"/>
      <c r="H92" s="17"/>
      <c r="I92" s="17"/>
      <c r="J92" s="17"/>
      <c r="K92" s="17"/>
      <c r="L92" s="17"/>
      <c r="M92" s="17"/>
      <c r="N92" s="17"/>
    </row>
    <row r="93" spans="1:32" hidden="1" x14ac:dyDescent="0.2">
      <c r="A93" s="17"/>
      <c r="B93" s="17"/>
      <c r="C93" s="17"/>
      <c r="D93" s="17"/>
      <c r="E93" s="17"/>
      <c r="F93" s="17"/>
      <c r="G93" s="17"/>
      <c r="H93" s="17"/>
      <c r="I93" s="17"/>
      <c r="J93" s="17"/>
      <c r="K93" s="17"/>
      <c r="L93" s="17"/>
      <c r="M93" s="17"/>
      <c r="N93" s="17"/>
    </row>
    <row r="94" spans="1:32" hidden="1" x14ac:dyDescent="0.2">
      <c r="A94" s="17"/>
      <c r="B94" s="17"/>
      <c r="C94" s="17"/>
      <c r="D94" s="17"/>
      <c r="E94" s="17"/>
      <c r="F94" s="17"/>
      <c r="G94" s="17"/>
      <c r="H94" s="17"/>
      <c r="I94" s="17"/>
      <c r="J94" s="17"/>
      <c r="K94" s="17"/>
      <c r="L94" s="17"/>
      <c r="M94" s="17"/>
      <c r="N94" s="17"/>
    </row>
    <row r="95" spans="1:32" hidden="1" x14ac:dyDescent="0.2">
      <c r="A95" s="17"/>
      <c r="B95" s="17"/>
      <c r="C95" s="17"/>
      <c r="D95" s="17"/>
      <c r="E95" s="17"/>
      <c r="F95" s="17"/>
      <c r="G95" s="17"/>
      <c r="H95" s="17"/>
      <c r="I95" s="17"/>
      <c r="J95" s="17"/>
      <c r="K95" s="17"/>
      <c r="L95" s="17"/>
      <c r="M95" s="17"/>
      <c r="N95" s="17"/>
    </row>
    <row r="96" spans="1:32" hidden="1" x14ac:dyDescent="0.2">
      <c r="A96" s="17"/>
      <c r="B96" s="17"/>
      <c r="C96" s="17"/>
      <c r="D96" s="17"/>
      <c r="E96" s="17"/>
      <c r="F96" s="17"/>
      <c r="G96" s="17"/>
      <c r="H96" s="17"/>
      <c r="I96" s="17"/>
      <c r="J96" s="17"/>
      <c r="K96" s="17"/>
      <c r="L96" s="17"/>
      <c r="M96" s="17"/>
      <c r="N96" s="17"/>
    </row>
    <row r="97" spans="1:14" hidden="1" x14ac:dyDescent="0.2">
      <c r="A97" s="17"/>
      <c r="B97" s="17"/>
      <c r="C97" s="17"/>
      <c r="D97" s="17"/>
      <c r="E97" s="17"/>
      <c r="F97" s="17"/>
      <c r="G97" s="17"/>
      <c r="H97" s="17"/>
      <c r="I97" s="17"/>
      <c r="J97" s="17"/>
      <c r="K97" s="17"/>
      <c r="L97" s="17"/>
      <c r="M97" s="17"/>
      <c r="N97" s="17"/>
    </row>
    <row r="98" spans="1:14" hidden="1" x14ac:dyDescent="0.2">
      <c r="A98" s="17"/>
      <c r="B98" s="17"/>
      <c r="C98" s="17"/>
      <c r="D98" s="17"/>
      <c r="E98" s="17"/>
      <c r="F98" s="17"/>
      <c r="G98" s="17"/>
      <c r="H98" s="17"/>
      <c r="I98" s="17"/>
      <c r="J98" s="17"/>
      <c r="K98" s="17"/>
      <c r="L98" s="17"/>
      <c r="M98" s="17"/>
      <c r="N98" s="17"/>
    </row>
    <row r="99" spans="1:14" hidden="1" x14ac:dyDescent="0.2">
      <c r="A99" s="17"/>
      <c r="B99" s="17"/>
      <c r="C99" s="17"/>
      <c r="D99" s="17"/>
      <c r="E99" s="17"/>
      <c r="F99" s="17"/>
      <c r="G99" s="17"/>
      <c r="H99" s="17"/>
      <c r="I99" s="17"/>
      <c r="J99" s="17"/>
      <c r="K99" s="17"/>
      <c r="L99" s="17"/>
      <c r="M99" s="17"/>
      <c r="N99" s="17"/>
    </row>
    <row r="100" spans="1:14" hidden="1" x14ac:dyDescent="0.2">
      <c r="A100" s="17"/>
      <c r="B100" s="17"/>
      <c r="C100" s="17"/>
      <c r="D100" s="17"/>
      <c r="E100" s="17"/>
      <c r="F100" s="17"/>
      <c r="G100" s="17"/>
      <c r="H100" s="17"/>
      <c r="I100" s="17"/>
      <c r="J100" s="17"/>
      <c r="K100" s="17"/>
      <c r="L100" s="17"/>
      <c r="M100" s="17"/>
      <c r="N100" s="17"/>
    </row>
    <row r="101" spans="1:14" hidden="1" x14ac:dyDescent="0.2">
      <c r="A101" s="17"/>
      <c r="B101" s="17"/>
      <c r="C101" s="17"/>
      <c r="D101" s="17"/>
      <c r="E101" s="17"/>
      <c r="F101" s="17"/>
      <c r="G101" s="17"/>
      <c r="H101" s="17"/>
      <c r="I101" s="17"/>
      <c r="J101" s="17"/>
      <c r="K101" s="17"/>
      <c r="L101" s="17"/>
      <c r="M101" s="17"/>
      <c r="N101" s="17"/>
    </row>
    <row r="102" spans="1:14" hidden="1" x14ac:dyDescent="0.2">
      <c r="A102" s="17"/>
      <c r="B102" s="17"/>
      <c r="C102" s="17"/>
      <c r="D102" s="17"/>
      <c r="E102" s="17"/>
      <c r="F102" s="17"/>
      <c r="G102" s="17"/>
      <c r="H102" s="17"/>
      <c r="I102" s="17"/>
      <c r="J102" s="17"/>
      <c r="K102" s="17"/>
      <c r="L102" s="17"/>
      <c r="M102" s="17"/>
      <c r="N102" s="17"/>
    </row>
    <row r="103" spans="1:14" hidden="1" x14ac:dyDescent="0.2">
      <c r="A103" s="17"/>
      <c r="B103" s="17"/>
      <c r="C103" s="17"/>
      <c r="D103" s="17"/>
      <c r="E103" s="17"/>
      <c r="F103" s="17"/>
      <c r="G103" s="17"/>
      <c r="H103" s="17"/>
      <c r="I103" s="17"/>
      <c r="J103" s="17"/>
      <c r="K103" s="17"/>
      <c r="L103" s="17"/>
      <c r="M103" s="17"/>
      <c r="N103" s="17"/>
    </row>
    <row r="104" spans="1:14" hidden="1" x14ac:dyDescent="0.2">
      <c r="A104" s="17"/>
      <c r="B104" s="17"/>
      <c r="C104" s="17"/>
      <c r="D104" s="17"/>
      <c r="E104" s="17"/>
      <c r="F104" s="17"/>
      <c r="G104" s="17"/>
      <c r="H104" s="17"/>
      <c r="I104" s="17"/>
      <c r="J104" s="17"/>
      <c r="K104" s="17"/>
      <c r="L104" s="17"/>
      <c r="M104" s="17"/>
      <c r="N104" s="17"/>
    </row>
    <row r="105" spans="1:14" hidden="1" x14ac:dyDescent="0.2">
      <c r="A105" s="17"/>
      <c r="B105" s="17"/>
      <c r="C105" s="17"/>
      <c r="D105" s="17"/>
      <c r="E105" s="17"/>
      <c r="F105" s="17"/>
      <c r="G105" s="17"/>
      <c r="H105" s="17"/>
      <c r="I105" s="17"/>
      <c r="J105" s="17"/>
      <c r="K105" s="17"/>
      <c r="L105" s="17"/>
      <c r="M105" s="17"/>
      <c r="N105" s="17"/>
    </row>
    <row r="106" spans="1:14" hidden="1" x14ac:dyDescent="0.2">
      <c r="A106" s="17"/>
      <c r="B106" s="17"/>
      <c r="C106" s="17"/>
      <c r="D106" s="17"/>
      <c r="E106" s="17"/>
      <c r="F106" s="17"/>
      <c r="G106" s="17"/>
      <c r="H106" s="17"/>
      <c r="I106" s="17"/>
      <c r="J106" s="17"/>
      <c r="K106" s="17"/>
      <c r="L106" s="17"/>
      <c r="M106" s="17"/>
      <c r="N106" s="17"/>
    </row>
    <row r="107" spans="1:14" hidden="1" x14ac:dyDescent="0.2">
      <c r="A107" s="17"/>
      <c r="B107" s="17"/>
      <c r="C107" s="17"/>
      <c r="D107" s="17"/>
      <c r="E107" s="17"/>
      <c r="F107" s="17"/>
      <c r="G107" s="17"/>
      <c r="H107" s="17"/>
      <c r="I107" s="17"/>
      <c r="J107" s="17"/>
      <c r="K107" s="17"/>
      <c r="L107" s="17"/>
      <c r="M107" s="17"/>
      <c r="N107" s="17"/>
    </row>
    <row r="108" spans="1:14" hidden="1" x14ac:dyDescent="0.2">
      <c r="A108" s="17"/>
      <c r="B108" s="17"/>
      <c r="C108" s="17"/>
      <c r="D108" s="17"/>
      <c r="E108" s="17"/>
      <c r="F108" s="17"/>
      <c r="G108" s="17"/>
      <c r="H108" s="17"/>
      <c r="I108" s="17"/>
      <c r="J108" s="17"/>
      <c r="K108" s="17"/>
      <c r="L108" s="17"/>
      <c r="M108" s="17"/>
      <c r="N108" s="17"/>
    </row>
    <row r="109" spans="1:14" hidden="1" x14ac:dyDescent="0.2">
      <c r="A109" s="17"/>
      <c r="B109" s="17"/>
      <c r="C109" s="17"/>
      <c r="D109" s="17"/>
      <c r="E109" s="17"/>
      <c r="F109" s="17"/>
      <c r="G109" s="17"/>
      <c r="H109" s="17"/>
      <c r="I109" s="17"/>
      <c r="J109" s="17"/>
      <c r="K109" s="17"/>
      <c r="L109" s="17"/>
      <c r="M109" s="17"/>
      <c r="N109" s="17"/>
    </row>
    <row r="110" spans="1:14" hidden="1" x14ac:dyDescent="0.2">
      <c r="A110" s="17"/>
      <c r="B110" s="17"/>
      <c r="C110" s="17"/>
      <c r="D110" s="17"/>
      <c r="E110" s="17"/>
      <c r="F110" s="17"/>
      <c r="G110" s="17"/>
      <c r="H110" s="17"/>
      <c r="I110" s="17"/>
      <c r="J110" s="17"/>
      <c r="K110" s="17"/>
      <c r="L110" s="17"/>
      <c r="M110" s="17"/>
      <c r="N110" s="17"/>
    </row>
    <row r="111" spans="1:14" hidden="1" x14ac:dyDescent="0.2">
      <c r="A111" s="17"/>
      <c r="B111" s="17"/>
      <c r="C111" s="17"/>
      <c r="D111" s="17"/>
      <c r="E111" s="17"/>
      <c r="F111" s="17"/>
      <c r="G111" s="17"/>
      <c r="H111" s="17"/>
      <c r="I111" s="17"/>
      <c r="J111" s="17"/>
      <c r="K111" s="17"/>
      <c r="L111" s="17"/>
      <c r="M111" s="17"/>
      <c r="N111" s="17"/>
    </row>
    <row r="112" spans="1:14" hidden="1" x14ac:dyDescent="0.2">
      <c r="A112" s="17"/>
      <c r="B112" s="17"/>
      <c r="C112" s="17"/>
      <c r="D112" s="17"/>
      <c r="E112" s="17"/>
      <c r="F112" s="17"/>
      <c r="G112" s="17"/>
      <c r="H112" s="17"/>
      <c r="I112" s="17"/>
      <c r="J112" s="17"/>
      <c r="K112" s="17"/>
      <c r="L112" s="17"/>
      <c r="M112" s="17"/>
      <c r="N112" s="17"/>
    </row>
    <row r="113" spans="1:14" hidden="1" x14ac:dyDescent="0.2">
      <c r="A113" s="17"/>
      <c r="B113" s="17"/>
      <c r="C113" s="17"/>
      <c r="D113" s="17"/>
      <c r="E113" s="17"/>
      <c r="F113" s="17"/>
      <c r="G113" s="17"/>
      <c r="H113" s="17"/>
      <c r="I113" s="17"/>
      <c r="J113" s="17"/>
      <c r="K113" s="17"/>
      <c r="L113" s="17"/>
      <c r="M113" s="17"/>
      <c r="N113" s="17"/>
    </row>
    <row r="114" spans="1:14" hidden="1" x14ac:dyDescent="0.2">
      <c r="A114" s="17"/>
      <c r="B114" s="17"/>
      <c r="C114" s="17"/>
      <c r="D114" s="17"/>
      <c r="E114" s="17"/>
      <c r="F114" s="17"/>
      <c r="G114" s="17"/>
      <c r="H114" s="17"/>
      <c r="I114" s="17"/>
      <c r="J114" s="17"/>
      <c r="K114" s="17"/>
      <c r="L114" s="17"/>
      <c r="M114" s="17"/>
      <c r="N114" s="17"/>
    </row>
    <row r="115" spans="1:14" hidden="1" x14ac:dyDescent="0.2">
      <c r="A115" s="17"/>
      <c r="B115" s="17"/>
      <c r="C115" s="17"/>
      <c r="D115" s="17"/>
      <c r="E115" s="17"/>
      <c r="F115" s="17"/>
      <c r="G115" s="17"/>
      <c r="H115" s="17"/>
      <c r="I115" s="17"/>
      <c r="J115" s="17"/>
      <c r="K115" s="17"/>
      <c r="L115" s="17"/>
      <c r="M115" s="17"/>
      <c r="N115" s="17"/>
    </row>
    <row r="116" spans="1:14" hidden="1" x14ac:dyDescent="0.2">
      <c r="A116" s="17"/>
      <c r="B116" s="17"/>
      <c r="C116" s="17"/>
      <c r="D116" s="17"/>
      <c r="E116" s="17"/>
      <c r="F116" s="17"/>
      <c r="G116" s="17"/>
      <c r="H116" s="17"/>
      <c r="I116" s="17"/>
      <c r="J116" s="17"/>
      <c r="K116" s="17"/>
      <c r="L116" s="17"/>
      <c r="M116" s="17"/>
      <c r="N116" s="17"/>
    </row>
    <row r="117" spans="1:14" hidden="1" x14ac:dyDescent="0.2">
      <c r="A117" s="17"/>
      <c r="B117" s="17"/>
      <c r="C117" s="17"/>
      <c r="D117" s="17"/>
      <c r="E117" s="17"/>
      <c r="F117" s="17"/>
      <c r="G117" s="17"/>
      <c r="H117" s="17"/>
      <c r="I117" s="17"/>
      <c r="J117" s="17"/>
      <c r="K117" s="17"/>
      <c r="L117" s="17"/>
      <c r="M117" s="17"/>
      <c r="N117" s="17"/>
    </row>
    <row r="118" spans="1:14" hidden="1" x14ac:dyDescent="0.2">
      <c r="A118" s="17"/>
      <c r="B118" s="17"/>
      <c r="C118" s="17"/>
      <c r="D118" s="17"/>
      <c r="E118" s="17"/>
      <c r="F118" s="17"/>
      <c r="G118" s="17"/>
      <c r="H118" s="17"/>
      <c r="I118" s="17"/>
      <c r="J118" s="17"/>
      <c r="K118" s="17"/>
      <c r="L118" s="17"/>
      <c r="M118" s="17"/>
      <c r="N118" s="17"/>
    </row>
    <row r="119" spans="1:14" hidden="1" x14ac:dyDescent="0.2">
      <c r="A119" s="17"/>
      <c r="B119" s="17"/>
      <c r="C119" s="17"/>
      <c r="D119" s="17"/>
      <c r="E119" s="17"/>
      <c r="F119" s="17"/>
      <c r="G119" s="17"/>
      <c r="H119" s="17"/>
      <c r="I119" s="17"/>
      <c r="J119" s="17"/>
      <c r="K119" s="17"/>
      <c r="L119" s="17"/>
      <c r="M119" s="17"/>
      <c r="N119" s="17"/>
    </row>
    <row r="120" spans="1:14" hidden="1" x14ac:dyDescent="0.2">
      <c r="A120" s="17"/>
      <c r="B120" s="17"/>
      <c r="C120" s="17"/>
      <c r="D120" s="17"/>
      <c r="E120" s="17"/>
      <c r="F120" s="17"/>
      <c r="G120" s="17"/>
      <c r="H120" s="17"/>
      <c r="I120" s="17"/>
      <c r="J120" s="17"/>
      <c r="K120" s="17"/>
      <c r="L120" s="17"/>
      <c r="M120" s="17"/>
      <c r="N120" s="17"/>
    </row>
    <row r="121" spans="1:14" hidden="1" x14ac:dyDescent="0.2">
      <c r="A121" s="17"/>
      <c r="B121" s="17"/>
      <c r="C121" s="17"/>
      <c r="D121" s="17"/>
      <c r="E121" s="17"/>
      <c r="F121" s="17"/>
      <c r="G121" s="17"/>
      <c r="H121" s="17"/>
      <c r="I121" s="17"/>
      <c r="J121" s="17"/>
      <c r="K121" s="17"/>
      <c r="L121" s="17"/>
      <c r="M121" s="17"/>
      <c r="N121" s="17"/>
    </row>
  </sheetData>
  <sheetProtection algorithmName="SHA-512" hashValue="g14supcNFwqf28BMVd1zyYcLMR4fQX1VyRJbHhMsfq7wrXnopX3Iy1i9+yWhrV32b9Ph4DLzuhF6XGSfRYVYgw==" saltValue="UO2P81hYbuhbUVdwL5iLdQ==" spinCount="100000" sheet="1" objects="1" scenarios="1"/>
  <mergeCells count="98">
    <mergeCell ref="A77:B77"/>
    <mergeCell ref="C77:I77"/>
    <mergeCell ref="A78:B78"/>
    <mergeCell ref="C78:I78"/>
    <mergeCell ref="P79:S85"/>
    <mergeCell ref="A80:B80"/>
    <mergeCell ref="C80:H80"/>
    <mergeCell ref="A81:B81"/>
    <mergeCell ref="C81:H81"/>
    <mergeCell ref="A82:H82"/>
    <mergeCell ref="A83:H83"/>
    <mergeCell ref="A85:F85"/>
    <mergeCell ref="G85:N85"/>
    <mergeCell ref="A79:B79"/>
    <mergeCell ref="C79:H79"/>
    <mergeCell ref="A73:B73"/>
    <mergeCell ref="C73:M73"/>
    <mergeCell ref="A75:I75"/>
    <mergeCell ref="J75:K75"/>
    <mergeCell ref="A76:B76"/>
    <mergeCell ref="A70:B70"/>
    <mergeCell ref="C70:N70"/>
    <mergeCell ref="A72:B72"/>
    <mergeCell ref="C72:M72"/>
    <mergeCell ref="A71:B71"/>
    <mergeCell ref="C71:E71"/>
    <mergeCell ref="G71:N71"/>
    <mergeCell ref="P60:S66"/>
    <mergeCell ref="A61:B61"/>
    <mergeCell ref="C61:H61"/>
    <mergeCell ref="A62:B62"/>
    <mergeCell ref="C62:H62"/>
    <mergeCell ref="A63:H63"/>
    <mergeCell ref="A64:H64"/>
    <mergeCell ref="A66:F66"/>
    <mergeCell ref="G66:N66"/>
    <mergeCell ref="A60:B60"/>
    <mergeCell ref="C60:H60"/>
    <mergeCell ref="A68:N68"/>
    <mergeCell ref="A69:B69"/>
    <mergeCell ref="A57:B57"/>
    <mergeCell ref="A58:B58"/>
    <mergeCell ref="C58:I58"/>
    <mergeCell ref="A59:B59"/>
    <mergeCell ref="C59:I59"/>
    <mergeCell ref="C69:N69"/>
    <mergeCell ref="A53:B53"/>
    <mergeCell ref="C53:M53"/>
    <mergeCell ref="A54:B54"/>
    <mergeCell ref="C54:M54"/>
    <mergeCell ref="A56:I56"/>
    <mergeCell ref="J56:K56"/>
    <mergeCell ref="A52:B52"/>
    <mergeCell ref="C52:N52"/>
    <mergeCell ref="A42:N42"/>
    <mergeCell ref="A43:N45"/>
    <mergeCell ref="A46:B47"/>
    <mergeCell ref="C46:I47"/>
    <mergeCell ref="J46:K47"/>
    <mergeCell ref="L46:N47"/>
    <mergeCell ref="A49:N49"/>
    <mergeCell ref="A50:B50"/>
    <mergeCell ref="C50:N50"/>
    <mergeCell ref="A51:B51"/>
    <mergeCell ref="C51:N51"/>
    <mergeCell ref="A35:N35"/>
    <mergeCell ref="A36:N39"/>
    <mergeCell ref="A40:B41"/>
    <mergeCell ref="C40:I41"/>
    <mergeCell ref="J40:K41"/>
    <mergeCell ref="L40:N41"/>
    <mergeCell ref="A34:N34"/>
    <mergeCell ref="A12:N13"/>
    <mergeCell ref="A14:N14"/>
    <mergeCell ref="A16:C16"/>
    <mergeCell ref="D16:E16"/>
    <mergeCell ref="A17:C17"/>
    <mergeCell ref="A18:C18"/>
    <mergeCell ref="A19:C19"/>
    <mergeCell ref="D21:E21"/>
    <mergeCell ref="A22:C22"/>
    <mergeCell ref="D22:E22"/>
    <mergeCell ref="A25:N32"/>
    <mergeCell ref="A9:C9"/>
    <mergeCell ref="D9:H9"/>
    <mergeCell ref="I9:L9"/>
    <mergeCell ref="M9:N9"/>
    <mergeCell ref="A10:C10"/>
    <mergeCell ref="D10:H10"/>
    <mergeCell ref="I10:L10"/>
    <mergeCell ref="M10:N10"/>
    <mergeCell ref="A5:N6"/>
    <mergeCell ref="A7:L7"/>
    <mergeCell ref="M7:N7"/>
    <mergeCell ref="A8:C8"/>
    <mergeCell ref="D8:H8"/>
    <mergeCell ref="I8:L8"/>
    <mergeCell ref="M8:N8"/>
  </mergeCells>
  <dataValidations count="7">
    <dataValidation allowBlank="1" showInputMessage="1" showErrorMessage="1" prompt="To start a new line press ALT + RETURN." sqref="C59:I59 C60:H62 C78:I78 C79:H81" xr:uid="{708B84F6-CA33-8B4A-929B-73630B3E7D5F}"/>
    <dataValidation allowBlank="1" showInputMessage="1" showErrorMessage="1" prompt="To start new a line press ALT + RETURN." sqref="A25:N32" xr:uid="{C0255883-85B4-B845-9021-C10C16B426E1}"/>
    <dataValidation allowBlank="1" showInputMessage="1" showErrorMessage="1" prompt="This cell cannot be edited._x000a__x000a_Annotate comments, performance length, difficulty levels and marks on Solo and Ensemble pages (2 &amp; 3) below." sqref="D17:E19 D22:E22" xr:uid="{F4A147A8-4446-CF42-B43C-995B63973382}"/>
    <dataValidation allowBlank="1" showInputMessage="1" showErrorMessage="1" prompt="This cell cannot be edited. Input difficulty level and assessment grid marks in cells above." sqref="I82:I83 I63:I64" xr:uid="{BED4FAD7-F2D3-FC44-BC0D-F2DDCFF0026B}"/>
    <dataValidation allowBlank="1" showInputMessage="1" showErrorMessage="1" prompt="This cell cannot be edited. Edit centre and candidate details on the Overview sheet." sqref="D8:H10 M8:N10" xr:uid="{4823E316-D319-A84A-820E-0ED8086E4D05}"/>
    <dataValidation type="whole" allowBlank="1" showInputMessage="1" showErrorMessage="1" error="Award a mark 0 to 8." sqref="L79:N81 L60:N62 I60:I62 I79:I81" xr:uid="{82DAD5E8-117B-1C4C-8435-8DC339930E2A}">
      <formula1>0</formula1>
      <formula2>8</formula2>
    </dataValidation>
    <dataValidation type="whole" allowBlank="1" showInputMessage="1" showErrorMessage="1" sqref="G57 I57 G76 I76" xr:uid="{D87E7D5E-6D24-6C47-A396-03A965F214F8}">
      <formula1>0</formula1>
      <formula2>59</formula2>
    </dataValidation>
  </dataValidations>
  <pageMargins left="0.39370078740157483" right="0.39370078740157483" top="0.59055118110236227" bottom="0.59055118110236227" header="0.31496062992125984" footer="0.31496062992125984"/>
  <pageSetup paperSize="9" fitToWidth="0" fitToHeight="0" orientation="portrait" r:id="rId1"/>
  <headerFooter>
    <oddHeader xml:space="preserve">&amp;C&amp;"System Font,Regular"&amp;10&amp;K000000 </oddHeader>
    <oddFooter xml:space="preserve">&amp;C </oddFooter>
  </headerFooter>
  <rowBreaks count="2" manualBreakCount="2">
    <brk id="48" max="16383" man="1"/>
    <brk id="67"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67FB7235-A88E-B140-8904-828F76987F18}">
          <x14:formula1>
            <xm:f>Pulldown!$B$2:$B$7</xm:f>
          </x14:formula1>
          <xm:sqref>C54:M54 C73:M73</xm:sqref>
        </x14:dataValidation>
        <x14:dataValidation type="list" allowBlank="1" showInputMessage="1" showErrorMessage="1" xr:uid="{9694F223-0B08-804D-A4D5-A18C4B03EFA2}">
          <x14:formula1>
            <xm:f>Pulldown!$A$2:$A$8</xm:f>
          </x14:formula1>
          <xm:sqref>C53:M53 C72:M72</xm:sqref>
        </x14:dataValidation>
        <x14:dataValidation type="list" allowBlank="1" showInputMessage="1" showErrorMessage="1" xr:uid="{DCAAE5AC-C618-104A-AACB-AEBC761002E3}">
          <x14:formula1>
            <xm:f>Pulldown!$C$2:$C$8</xm:f>
          </x14:formula1>
          <xm:sqref>C77:I77 C58:I58</xm:sqref>
        </x14:dataValidation>
        <x14:dataValidation type="list" allowBlank="1" showInputMessage="1" showErrorMessage="1" xr:uid="{BC44DC13-07CB-C143-91C6-8733CBC1DD9C}">
          <x14:formula1>
            <xm:f>Pulldown!$E$2:$E$8</xm:f>
          </x14:formula1>
          <xm:sqref>L58:N58 L77:N77</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919615-D59C-D84A-A770-1EEEA4039CF2}">
  <sheetPr codeName="Sheet34"/>
  <dimension ref="A1:AF121"/>
  <sheetViews>
    <sheetView showGridLines="0" showRowColHeaders="0" showRuler="0" showWhiteSpace="0" view="pageLayout" zoomScaleNormal="100" workbookViewId="0"/>
  </sheetViews>
  <sheetFormatPr baseColWidth="10" defaultColWidth="0" defaultRowHeight="15" customHeight="1" zeroHeight="1" x14ac:dyDescent="0.2"/>
  <cols>
    <col min="1" max="3" width="6.83203125" style="2" customWidth="1"/>
    <col min="4" max="6" width="8" style="2" customWidth="1"/>
    <col min="7" max="8" width="6.5" style="2" customWidth="1"/>
    <col min="9" max="9" width="5" style="2" customWidth="1"/>
    <col min="10" max="10" width="2.83203125" style="2" customWidth="1"/>
    <col min="11" max="11" width="5" style="2" customWidth="1"/>
    <col min="12" max="14" width="5.5" style="2" bestFit="1" customWidth="1"/>
    <col min="15" max="16" width="8.83203125" style="2" customWidth="1"/>
    <col min="17" max="18" width="8.5" style="2" customWidth="1"/>
    <col min="19" max="19" width="8" style="2" customWidth="1"/>
    <col min="20" max="20" width="9.83203125" style="2" customWidth="1"/>
    <col min="21" max="24" width="8.5" style="2" customWidth="1"/>
    <col min="25" max="26" width="8.83203125" style="2" hidden="1" customWidth="1"/>
    <col min="27" max="32" width="8.83203125" style="94" hidden="1" customWidth="1"/>
    <col min="33" max="16384" width="8.83203125" style="2" hidden="1"/>
  </cols>
  <sheetData>
    <row r="1" spans="1:31" ht="19" customHeight="1" x14ac:dyDescent="0.2">
      <c r="A1" s="182"/>
      <c r="B1" s="1"/>
      <c r="C1" s="1"/>
      <c r="D1" s="1"/>
      <c r="E1" s="1"/>
      <c r="F1" s="1"/>
      <c r="G1" s="1"/>
      <c r="H1" s="1"/>
      <c r="I1" s="1"/>
      <c r="J1" s="1"/>
      <c r="K1" s="1"/>
      <c r="L1" s="1"/>
      <c r="M1" s="1"/>
      <c r="N1" s="177">
        <v>30</v>
      </c>
    </row>
    <row r="2" spans="1:31" ht="15" customHeight="1" x14ac:dyDescent="0.2">
      <c r="A2" s="1"/>
      <c r="B2" s="1"/>
      <c r="C2" s="1"/>
      <c r="D2" s="1"/>
      <c r="E2" s="1"/>
      <c r="F2" s="1"/>
      <c r="G2" s="1"/>
      <c r="H2" s="1"/>
      <c r="I2" s="1"/>
      <c r="J2" s="1"/>
      <c r="K2" s="1"/>
      <c r="L2" s="1"/>
      <c r="M2" s="1"/>
      <c r="N2" s="1"/>
      <c r="AB2" s="174"/>
      <c r="AC2" s="174"/>
      <c r="AD2" s="174"/>
      <c r="AE2" s="174"/>
    </row>
    <row r="3" spans="1:31" ht="15" customHeight="1" x14ac:dyDescent="0.2">
      <c r="A3" s="4"/>
      <c r="B3" s="4"/>
      <c r="C3" s="4"/>
      <c r="D3" s="4"/>
      <c r="E3" s="4"/>
      <c r="F3" s="4"/>
      <c r="G3" s="4"/>
      <c r="H3" s="4"/>
      <c r="I3" s="4"/>
      <c r="J3" s="4"/>
      <c r="K3" s="4"/>
      <c r="L3" s="4"/>
      <c r="M3" s="5"/>
      <c r="N3" s="5"/>
      <c r="AB3" s="174"/>
      <c r="AC3" s="174"/>
      <c r="AD3" s="174"/>
      <c r="AE3" s="174"/>
    </row>
    <row r="4" spans="1:31" ht="15" customHeight="1" thickBot="1" x14ac:dyDescent="0.25">
      <c r="AB4" s="174"/>
      <c r="AC4" s="174"/>
      <c r="AD4" s="174"/>
      <c r="AE4" s="174"/>
    </row>
    <row r="5" spans="1:31" ht="15" customHeight="1" x14ac:dyDescent="0.2">
      <c r="A5" s="390" t="s">
        <v>20</v>
      </c>
      <c r="B5" s="391"/>
      <c r="C5" s="391"/>
      <c r="D5" s="391"/>
      <c r="E5" s="391"/>
      <c r="F5" s="391"/>
      <c r="G5" s="391"/>
      <c r="H5" s="391"/>
      <c r="I5" s="391"/>
      <c r="J5" s="391"/>
      <c r="K5" s="391"/>
      <c r="L5" s="391"/>
      <c r="M5" s="391"/>
      <c r="N5" s="392"/>
      <c r="AB5" s="174"/>
      <c r="AC5" s="174"/>
      <c r="AD5" s="174"/>
      <c r="AE5" s="174"/>
    </row>
    <row r="6" spans="1:31" ht="15" customHeight="1" x14ac:dyDescent="0.2">
      <c r="A6" s="393"/>
      <c r="B6" s="394"/>
      <c r="C6" s="394"/>
      <c r="D6" s="394"/>
      <c r="E6" s="394"/>
      <c r="F6" s="394"/>
      <c r="G6" s="394"/>
      <c r="H6" s="394"/>
      <c r="I6" s="394"/>
      <c r="J6" s="394"/>
      <c r="K6" s="394"/>
      <c r="L6" s="394"/>
      <c r="M6" s="394"/>
      <c r="N6" s="395"/>
      <c r="AB6" s="174"/>
      <c r="AC6" s="174"/>
      <c r="AD6" s="174"/>
    </row>
    <row r="7" spans="1:31" ht="15" customHeight="1" x14ac:dyDescent="0.2">
      <c r="A7" s="396" t="s">
        <v>21</v>
      </c>
      <c r="B7" s="397"/>
      <c r="C7" s="397"/>
      <c r="D7" s="397"/>
      <c r="E7" s="397"/>
      <c r="F7" s="397"/>
      <c r="G7" s="397"/>
      <c r="H7" s="397"/>
      <c r="I7" s="397"/>
      <c r="J7" s="397"/>
      <c r="K7" s="397"/>
      <c r="L7" s="397"/>
      <c r="M7" s="398" t="s">
        <v>22</v>
      </c>
      <c r="N7" s="399"/>
      <c r="AB7" s="174"/>
      <c r="AC7" s="174"/>
      <c r="AD7" s="174"/>
    </row>
    <row r="8" spans="1:31" ht="15" customHeight="1" x14ac:dyDescent="0.2">
      <c r="A8" s="344" t="s">
        <v>3</v>
      </c>
      <c r="B8" s="345"/>
      <c r="C8" s="345"/>
      <c r="D8" s="371" t="str">
        <f>IF(Overview!C6="","",MID(Overview!C6,1,35))</f>
        <v/>
      </c>
      <c r="E8" s="372"/>
      <c r="F8" s="372"/>
      <c r="G8" s="372"/>
      <c r="H8" s="373"/>
      <c r="I8" s="222" t="s">
        <v>5</v>
      </c>
      <c r="J8" s="223"/>
      <c r="K8" s="223"/>
      <c r="L8" s="224"/>
      <c r="M8" s="400" t="str">
        <f>IF(Overview!C7="","",Overview!C7)</f>
        <v/>
      </c>
      <c r="N8" s="401"/>
      <c r="AB8" s="174"/>
      <c r="AD8" s="174"/>
    </row>
    <row r="9" spans="1:31" ht="15" customHeight="1" x14ac:dyDescent="0.2">
      <c r="A9" s="344" t="s">
        <v>6</v>
      </c>
      <c r="B9" s="345"/>
      <c r="C9" s="345"/>
      <c r="D9" s="371" t="str">
        <f>IF(VLOOKUP(N1,Overview!A11:B40,2,0)="","",MID(VLOOKUP(N1,Overview!A11:B40,2,0),1,35))</f>
        <v/>
      </c>
      <c r="E9" s="372"/>
      <c r="F9" s="372"/>
      <c r="G9" s="372"/>
      <c r="H9" s="373"/>
      <c r="I9" s="222" t="s">
        <v>7</v>
      </c>
      <c r="J9" s="223"/>
      <c r="K9" s="223"/>
      <c r="L9" s="224"/>
      <c r="M9" s="214" t="str">
        <f>IF(VLOOKUP(N1,Overview!A11:C40,3,0)="","",(VLOOKUP(N1,Overview!A11:C40,3,0)))</f>
        <v/>
      </c>
      <c r="N9" s="215"/>
    </row>
    <row r="10" spans="1:31" ht="15" customHeight="1" x14ac:dyDescent="0.2">
      <c r="A10" s="344" t="s">
        <v>8</v>
      </c>
      <c r="B10" s="345"/>
      <c r="C10" s="345"/>
      <c r="D10" s="371" t="str">
        <f>IF(VLOOKUP(N1,Overview!A11:D40,4,0)="","",MID(VLOOKUP(N1,Overview!A11:D40,4,0),1,35))</f>
        <v/>
      </c>
      <c r="E10" s="372"/>
      <c r="F10" s="372"/>
      <c r="G10" s="372"/>
      <c r="H10" s="373"/>
      <c r="I10" s="222" t="s">
        <v>4</v>
      </c>
      <c r="J10" s="223"/>
      <c r="K10" s="223"/>
      <c r="L10" s="224"/>
      <c r="M10" s="214" t="str">
        <f>IF(Overview!I6="","",Overview!I6)</f>
        <v/>
      </c>
      <c r="N10" s="215"/>
    </row>
    <row r="11" spans="1:31" ht="15" customHeight="1" x14ac:dyDescent="0.2">
      <c r="A11" s="60"/>
      <c r="B11" s="6"/>
      <c r="C11" s="6"/>
      <c r="D11" s="6"/>
      <c r="E11" s="6"/>
      <c r="F11" s="6"/>
      <c r="G11" s="7"/>
      <c r="H11" s="7"/>
      <c r="I11" s="7"/>
      <c r="J11" s="8"/>
      <c r="K11" s="8"/>
      <c r="L11" s="8"/>
      <c r="M11" s="8"/>
      <c r="N11" s="61"/>
    </row>
    <row r="12" spans="1:31" ht="15" customHeight="1" x14ac:dyDescent="0.2">
      <c r="A12" s="351" t="s">
        <v>23</v>
      </c>
      <c r="B12" s="352"/>
      <c r="C12" s="352"/>
      <c r="D12" s="352"/>
      <c r="E12" s="352"/>
      <c r="F12" s="352"/>
      <c r="G12" s="352"/>
      <c r="H12" s="352"/>
      <c r="I12" s="352"/>
      <c r="J12" s="352"/>
      <c r="K12" s="352"/>
      <c r="L12" s="352"/>
      <c r="M12" s="352"/>
      <c r="N12" s="353"/>
    </row>
    <row r="13" spans="1:31" ht="15" customHeight="1" x14ac:dyDescent="0.2">
      <c r="A13" s="354"/>
      <c r="B13" s="355"/>
      <c r="C13" s="355"/>
      <c r="D13" s="355"/>
      <c r="E13" s="355"/>
      <c r="F13" s="355"/>
      <c r="G13" s="355"/>
      <c r="H13" s="355"/>
      <c r="I13" s="355"/>
      <c r="J13" s="355"/>
      <c r="K13" s="355"/>
      <c r="L13" s="355"/>
      <c r="M13" s="355"/>
      <c r="N13" s="356"/>
    </row>
    <row r="14" spans="1:31" ht="15" customHeight="1" x14ac:dyDescent="0.2">
      <c r="A14" s="357" t="s">
        <v>24</v>
      </c>
      <c r="B14" s="358"/>
      <c r="C14" s="358"/>
      <c r="D14" s="358"/>
      <c r="E14" s="358"/>
      <c r="F14" s="358"/>
      <c r="G14" s="358"/>
      <c r="H14" s="358"/>
      <c r="I14" s="358"/>
      <c r="J14" s="358"/>
      <c r="K14" s="358"/>
      <c r="L14" s="358"/>
      <c r="M14" s="358"/>
      <c r="N14" s="359"/>
    </row>
    <row r="15" spans="1:31" ht="15" customHeight="1" x14ac:dyDescent="0.2">
      <c r="A15" s="62"/>
      <c r="B15" s="41"/>
      <c r="C15" s="41"/>
      <c r="D15" s="41"/>
      <c r="E15" s="41"/>
      <c r="F15" s="41"/>
      <c r="G15" s="41"/>
      <c r="H15" s="41"/>
      <c r="I15" s="41"/>
      <c r="J15" s="41"/>
      <c r="K15" s="41"/>
      <c r="L15" s="41"/>
      <c r="M15" s="41"/>
      <c r="N15" s="63"/>
    </row>
    <row r="16" spans="1:31" ht="15" customHeight="1" x14ac:dyDescent="0.2">
      <c r="A16" s="360" t="s">
        <v>25</v>
      </c>
      <c r="B16" s="361"/>
      <c r="C16" s="361"/>
      <c r="D16" s="362" t="s">
        <v>26</v>
      </c>
      <c r="E16" s="362"/>
      <c r="F16" s="81" t="s">
        <v>27</v>
      </c>
      <c r="G16" s="82" t="s">
        <v>28</v>
      </c>
      <c r="H16" s="36" t="s">
        <v>29</v>
      </c>
      <c r="N16" s="64"/>
      <c r="AB16" s="94" t="s">
        <v>30</v>
      </c>
      <c r="AC16" s="175"/>
      <c r="AD16" s="94" t="s">
        <v>31</v>
      </c>
    </row>
    <row r="17" spans="1:32" ht="15" customHeight="1" x14ac:dyDescent="0.25">
      <c r="A17" s="363" t="s">
        <v>32</v>
      </c>
      <c r="B17" s="364"/>
      <c r="C17" s="365"/>
      <c r="D17" s="131" t="str">
        <f>AB61</f>
        <v/>
      </c>
      <c r="E17" s="132" t="str">
        <f>AD62</f>
        <v/>
      </c>
      <c r="F17" s="133" t="str">
        <f>AD61</f>
        <v/>
      </c>
      <c r="G17" s="134" t="str">
        <f>AE61</f>
        <v/>
      </c>
      <c r="H17" s="135" t="str">
        <f>AF61</f>
        <v/>
      </c>
      <c r="N17" s="64"/>
      <c r="AB17" s="94" t="s">
        <v>33</v>
      </c>
      <c r="AC17" s="175"/>
    </row>
    <row r="18" spans="1:32" ht="15" customHeight="1" x14ac:dyDescent="0.25">
      <c r="A18" s="363" t="s">
        <v>34</v>
      </c>
      <c r="B18" s="364"/>
      <c r="C18" s="365"/>
      <c r="D18" s="136" t="str">
        <f>AB80</f>
        <v/>
      </c>
      <c r="E18" s="137" t="str">
        <f>AD81</f>
        <v/>
      </c>
      <c r="F18" s="138" t="str">
        <f>AD80</f>
        <v/>
      </c>
      <c r="G18" s="139" t="str">
        <f>AE80</f>
        <v/>
      </c>
      <c r="H18" s="140" t="str">
        <f>AF80</f>
        <v/>
      </c>
      <c r="I18" s="3"/>
      <c r="J18" s="42"/>
      <c r="K18" s="42"/>
      <c r="L18" s="42"/>
      <c r="M18" s="42"/>
      <c r="N18" s="65"/>
      <c r="AB18" s="94">
        <f>AB50+AB52</f>
        <v>0</v>
      </c>
      <c r="AC18" s="175"/>
      <c r="AD18" s="94">
        <f>AD50</f>
        <v>0</v>
      </c>
      <c r="AE18" s="94">
        <f>AE50</f>
        <v>0</v>
      </c>
      <c r="AF18" s="94">
        <f>AF50</f>
        <v>0</v>
      </c>
    </row>
    <row r="19" spans="1:32" ht="30" customHeight="1" x14ac:dyDescent="0.2">
      <c r="A19" s="366" t="s">
        <v>35</v>
      </c>
      <c r="B19" s="367"/>
      <c r="C19" s="368"/>
      <c r="D19" s="141" t="str">
        <f>AB83</f>
        <v/>
      </c>
      <c r="E19" s="142" t="str">
        <f>AC83</f>
        <v/>
      </c>
      <c r="F19" s="143" t="str">
        <f>AD83</f>
        <v/>
      </c>
      <c r="G19" s="144" t="str">
        <f>AE83</f>
        <v/>
      </c>
      <c r="H19" s="145" t="str">
        <f>AF83</f>
        <v/>
      </c>
      <c r="N19" s="64"/>
      <c r="AB19" s="94" t="str">
        <f>IF(AND(G57="",I57=""),"",AB18)</f>
        <v/>
      </c>
      <c r="AC19" s="175"/>
      <c r="AD19" s="94" t="str">
        <f>IF(L57="","",AD18)</f>
        <v/>
      </c>
      <c r="AE19" s="94" t="str">
        <f>IF(M57="","",AE18)</f>
        <v/>
      </c>
      <c r="AF19" s="94" t="str">
        <f>IF(N57="","",AF18)</f>
        <v/>
      </c>
    </row>
    <row r="20" spans="1:32" ht="15" customHeight="1" x14ac:dyDescent="0.2">
      <c r="A20" s="66"/>
      <c r="N20" s="64"/>
      <c r="AB20" s="94" t="s">
        <v>36</v>
      </c>
      <c r="AC20" s="175"/>
    </row>
    <row r="21" spans="1:32" ht="15" customHeight="1" x14ac:dyDescent="0.2">
      <c r="A21" s="67"/>
      <c r="B21" s="9"/>
      <c r="C21" s="10"/>
      <c r="D21" s="369" t="s">
        <v>26</v>
      </c>
      <c r="E21" s="370"/>
      <c r="F21" s="81" t="s">
        <v>27</v>
      </c>
      <c r="G21" s="82" t="s">
        <v>28</v>
      </c>
      <c r="H21" s="36" t="s">
        <v>29</v>
      </c>
      <c r="N21" s="64"/>
      <c r="AB21" s="94">
        <f>AB69+AB71</f>
        <v>0</v>
      </c>
      <c r="AC21" s="175"/>
      <c r="AD21" s="94">
        <f>AD69</f>
        <v>0</v>
      </c>
      <c r="AE21" s="94">
        <f>AE69</f>
        <v>0</v>
      </c>
      <c r="AF21" s="94">
        <f>AF69</f>
        <v>0</v>
      </c>
    </row>
    <row r="22" spans="1:32" ht="30" customHeight="1" x14ac:dyDescent="0.2">
      <c r="A22" s="346" t="s">
        <v>37</v>
      </c>
      <c r="B22" s="347"/>
      <c r="C22" s="348"/>
      <c r="D22" s="349" t="str">
        <f>AB25</f>
        <v/>
      </c>
      <c r="E22" s="350"/>
      <c r="F22" s="146" t="str">
        <f>AD25</f>
        <v/>
      </c>
      <c r="G22" s="147" t="str">
        <f>AE25</f>
        <v/>
      </c>
      <c r="H22" s="148" t="str">
        <f>AF25</f>
        <v/>
      </c>
      <c r="I22" s="43"/>
      <c r="J22" s="43"/>
      <c r="K22" s="43"/>
      <c r="L22" s="43"/>
      <c r="M22" s="43"/>
      <c r="N22" s="68"/>
      <c r="AB22" s="94" t="str">
        <f>IF(AND(G76="",I76=""),"",AB21)</f>
        <v/>
      </c>
      <c r="AC22" s="175"/>
      <c r="AD22" s="94" t="str">
        <f>IF(L76="","",AD21)</f>
        <v/>
      </c>
      <c r="AE22" s="94" t="str">
        <f>IF(M76="","",AE21)</f>
        <v/>
      </c>
      <c r="AF22" s="94" t="str">
        <f>IF(N76="","",AF21)</f>
        <v/>
      </c>
    </row>
    <row r="23" spans="1:32" ht="15" customHeight="1" x14ac:dyDescent="0.2">
      <c r="A23" s="69"/>
      <c r="G23" s="44"/>
      <c r="H23" s="44"/>
      <c r="I23" s="44"/>
      <c r="J23" s="44"/>
      <c r="K23" s="44"/>
      <c r="L23" s="44"/>
      <c r="M23" s="44"/>
      <c r="N23" s="70"/>
      <c r="AB23" s="94" t="s">
        <v>38</v>
      </c>
      <c r="AC23" s="175"/>
    </row>
    <row r="24" spans="1:32" ht="15" customHeight="1" x14ac:dyDescent="0.2">
      <c r="A24" s="71" t="s">
        <v>39</v>
      </c>
      <c r="B24" s="44"/>
      <c r="C24" s="44"/>
      <c r="D24" s="44"/>
      <c r="E24" s="44"/>
      <c r="F24" s="44"/>
      <c r="G24" s="44"/>
      <c r="H24" s="44"/>
      <c r="I24" s="44"/>
      <c r="J24" s="44"/>
      <c r="K24" s="44"/>
      <c r="L24" s="44"/>
      <c r="M24" s="44"/>
      <c r="N24" s="70"/>
      <c r="AB24" s="94">
        <f>AB18+AB21</f>
        <v>0</v>
      </c>
      <c r="AC24" s="175"/>
      <c r="AD24" s="94">
        <f>AD18+AD21</f>
        <v>0</v>
      </c>
      <c r="AE24" s="94">
        <f>AE18+AE21</f>
        <v>0</v>
      </c>
      <c r="AF24" s="94">
        <f>AF18+AF21</f>
        <v>0</v>
      </c>
    </row>
    <row r="25" spans="1:32" ht="15" customHeight="1" x14ac:dyDescent="0.2">
      <c r="A25" s="242"/>
      <c r="B25" s="243"/>
      <c r="C25" s="243"/>
      <c r="D25" s="243"/>
      <c r="E25" s="243"/>
      <c r="F25" s="243"/>
      <c r="G25" s="243"/>
      <c r="H25" s="243"/>
      <c r="I25" s="243"/>
      <c r="J25" s="243"/>
      <c r="K25" s="243"/>
      <c r="L25" s="243"/>
      <c r="M25" s="243"/>
      <c r="N25" s="244"/>
      <c r="AB25" s="94" t="str">
        <f>IF(OR(AB19="",AB22=""),"",AB24)</f>
        <v/>
      </c>
      <c r="AC25" s="175"/>
      <c r="AD25" s="94" t="str">
        <f>IF(OR(AD19="",AD22=""),"",AD24)</f>
        <v/>
      </c>
      <c r="AE25" s="94" t="str">
        <f>IF(OR(AE19="",AE22=""),"",AE24)</f>
        <v/>
      </c>
      <c r="AF25" s="94" t="str">
        <f>IF(OR(AF19="",AF22=""),"",AF24)</f>
        <v/>
      </c>
    </row>
    <row r="26" spans="1:32" ht="15" customHeight="1" x14ac:dyDescent="0.2">
      <c r="A26" s="245"/>
      <c r="B26" s="246"/>
      <c r="C26" s="246"/>
      <c r="D26" s="246"/>
      <c r="E26" s="246"/>
      <c r="F26" s="246"/>
      <c r="G26" s="246"/>
      <c r="H26" s="246"/>
      <c r="I26" s="246"/>
      <c r="J26" s="246"/>
      <c r="K26" s="246"/>
      <c r="L26" s="246"/>
      <c r="M26" s="246"/>
      <c r="N26" s="247"/>
      <c r="AC26" s="175"/>
    </row>
    <row r="27" spans="1:32" ht="15" customHeight="1" x14ac:dyDescent="0.2">
      <c r="A27" s="245"/>
      <c r="B27" s="246"/>
      <c r="C27" s="246"/>
      <c r="D27" s="246"/>
      <c r="E27" s="246"/>
      <c r="F27" s="246"/>
      <c r="G27" s="246"/>
      <c r="H27" s="246"/>
      <c r="I27" s="246"/>
      <c r="J27" s="246"/>
      <c r="K27" s="246"/>
      <c r="L27" s="246"/>
      <c r="M27" s="246"/>
      <c r="N27" s="247"/>
      <c r="AC27" s="175"/>
    </row>
    <row r="28" spans="1:32" ht="15" customHeight="1" x14ac:dyDescent="0.2">
      <c r="A28" s="245"/>
      <c r="B28" s="246"/>
      <c r="C28" s="246"/>
      <c r="D28" s="246"/>
      <c r="E28" s="246"/>
      <c r="F28" s="246"/>
      <c r="G28" s="246"/>
      <c r="H28" s="246"/>
      <c r="I28" s="246"/>
      <c r="J28" s="246"/>
      <c r="K28" s="246"/>
      <c r="L28" s="246"/>
      <c r="M28" s="246"/>
      <c r="N28" s="247"/>
      <c r="AC28" s="175"/>
    </row>
    <row r="29" spans="1:32" ht="15" customHeight="1" x14ac:dyDescent="0.2">
      <c r="A29" s="245"/>
      <c r="B29" s="246"/>
      <c r="C29" s="246"/>
      <c r="D29" s="246"/>
      <c r="E29" s="246"/>
      <c r="F29" s="246"/>
      <c r="G29" s="246"/>
      <c r="H29" s="246"/>
      <c r="I29" s="246"/>
      <c r="J29" s="246"/>
      <c r="K29" s="246"/>
      <c r="L29" s="246"/>
      <c r="M29" s="246"/>
      <c r="N29" s="247"/>
      <c r="AC29" s="175"/>
    </row>
    <row r="30" spans="1:32" ht="15" customHeight="1" x14ac:dyDescent="0.2">
      <c r="A30" s="245"/>
      <c r="B30" s="246"/>
      <c r="C30" s="246"/>
      <c r="D30" s="246"/>
      <c r="E30" s="246"/>
      <c r="F30" s="246"/>
      <c r="G30" s="246"/>
      <c r="H30" s="246"/>
      <c r="I30" s="246"/>
      <c r="J30" s="246"/>
      <c r="K30" s="246"/>
      <c r="L30" s="246"/>
      <c r="M30" s="246"/>
      <c r="N30" s="247"/>
      <c r="AC30" s="175"/>
    </row>
    <row r="31" spans="1:32" ht="15" customHeight="1" x14ac:dyDescent="0.2">
      <c r="A31" s="245"/>
      <c r="B31" s="246"/>
      <c r="C31" s="246"/>
      <c r="D31" s="246"/>
      <c r="E31" s="246"/>
      <c r="F31" s="246"/>
      <c r="G31" s="246"/>
      <c r="H31" s="246"/>
      <c r="I31" s="246"/>
      <c r="J31" s="246"/>
      <c r="K31" s="246"/>
      <c r="L31" s="246"/>
      <c r="M31" s="246"/>
      <c r="N31" s="247"/>
      <c r="AC31" s="175"/>
    </row>
    <row r="32" spans="1:32" ht="15" customHeight="1" x14ac:dyDescent="0.2">
      <c r="A32" s="248"/>
      <c r="B32" s="249"/>
      <c r="C32" s="249"/>
      <c r="D32" s="249"/>
      <c r="E32" s="249"/>
      <c r="F32" s="249"/>
      <c r="G32" s="249"/>
      <c r="H32" s="249"/>
      <c r="I32" s="249"/>
      <c r="J32" s="249"/>
      <c r="K32" s="249"/>
      <c r="L32" s="249"/>
      <c r="M32" s="249"/>
      <c r="N32" s="250"/>
      <c r="AC32" s="175"/>
    </row>
    <row r="33" spans="1:29" ht="15" customHeight="1" x14ac:dyDescent="0.2">
      <c r="A33" s="66"/>
      <c r="N33" s="64"/>
      <c r="AC33" s="175"/>
    </row>
    <row r="34" spans="1:29" ht="15" customHeight="1" x14ac:dyDescent="0.2">
      <c r="A34" s="251" t="s">
        <v>40</v>
      </c>
      <c r="B34" s="252"/>
      <c r="C34" s="252"/>
      <c r="D34" s="252"/>
      <c r="E34" s="252"/>
      <c r="F34" s="252"/>
      <c r="G34" s="252"/>
      <c r="H34" s="252"/>
      <c r="I34" s="252"/>
      <c r="J34" s="252"/>
      <c r="K34" s="252"/>
      <c r="L34" s="252"/>
      <c r="M34" s="252"/>
      <c r="N34" s="253"/>
      <c r="AC34" s="175"/>
    </row>
    <row r="35" spans="1:29" ht="15" customHeight="1" x14ac:dyDescent="0.2">
      <c r="A35" s="254" t="s">
        <v>41</v>
      </c>
      <c r="B35" s="255"/>
      <c r="C35" s="255"/>
      <c r="D35" s="255"/>
      <c r="E35" s="255"/>
      <c r="F35" s="255"/>
      <c r="G35" s="255"/>
      <c r="H35" s="255"/>
      <c r="I35" s="255"/>
      <c r="J35" s="255"/>
      <c r="K35" s="255"/>
      <c r="L35" s="255"/>
      <c r="M35" s="255"/>
      <c r="N35" s="256"/>
      <c r="AC35" s="175"/>
    </row>
    <row r="36" spans="1:29" ht="15" customHeight="1" x14ac:dyDescent="0.2">
      <c r="A36" s="374" t="s">
        <v>42</v>
      </c>
      <c r="B36" s="375"/>
      <c r="C36" s="375"/>
      <c r="D36" s="375"/>
      <c r="E36" s="375"/>
      <c r="F36" s="375"/>
      <c r="G36" s="375"/>
      <c r="H36" s="375"/>
      <c r="I36" s="375"/>
      <c r="J36" s="375"/>
      <c r="K36" s="375"/>
      <c r="L36" s="375"/>
      <c r="M36" s="375"/>
      <c r="N36" s="376"/>
      <c r="AC36" s="175"/>
    </row>
    <row r="37" spans="1:29" ht="15" customHeight="1" x14ac:dyDescent="0.2">
      <c r="A37" s="374"/>
      <c r="B37" s="375"/>
      <c r="C37" s="375"/>
      <c r="D37" s="375"/>
      <c r="E37" s="375"/>
      <c r="F37" s="375"/>
      <c r="G37" s="375"/>
      <c r="H37" s="375"/>
      <c r="I37" s="375"/>
      <c r="J37" s="375"/>
      <c r="K37" s="375"/>
      <c r="L37" s="375"/>
      <c r="M37" s="375"/>
      <c r="N37" s="376"/>
      <c r="AC37" s="175"/>
    </row>
    <row r="38" spans="1:29" ht="15" customHeight="1" x14ac:dyDescent="0.2">
      <c r="A38" s="374"/>
      <c r="B38" s="375"/>
      <c r="C38" s="375"/>
      <c r="D38" s="375"/>
      <c r="E38" s="375"/>
      <c r="F38" s="375"/>
      <c r="G38" s="375"/>
      <c r="H38" s="375"/>
      <c r="I38" s="375"/>
      <c r="J38" s="375"/>
      <c r="K38" s="375"/>
      <c r="L38" s="375"/>
      <c r="M38" s="375"/>
      <c r="N38" s="376"/>
      <c r="AC38" s="175"/>
    </row>
    <row r="39" spans="1:29" ht="15" customHeight="1" x14ac:dyDescent="0.2">
      <c r="A39" s="377"/>
      <c r="B39" s="378"/>
      <c r="C39" s="378"/>
      <c r="D39" s="378"/>
      <c r="E39" s="378"/>
      <c r="F39" s="378"/>
      <c r="G39" s="378"/>
      <c r="H39" s="378"/>
      <c r="I39" s="378"/>
      <c r="J39" s="378"/>
      <c r="K39" s="378"/>
      <c r="L39" s="378"/>
      <c r="M39" s="378"/>
      <c r="N39" s="379"/>
      <c r="AC39" s="175"/>
    </row>
    <row r="40" spans="1:29" ht="15" customHeight="1" x14ac:dyDescent="0.2">
      <c r="A40" s="380" t="s">
        <v>43</v>
      </c>
      <c r="B40" s="381"/>
      <c r="C40" s="384"/>
      <c r="D40" s="385"/>
      <c r="E40" s="385"/>
      <c r="F40" s="385"/>
      <c r="G40" s="385"/>
      <c r="H40" s="385"/>
      <c r="I40" s="386"/>
      <c r="J40" s="216" t="s">
        <v>44</v>
      </c>
      <c r="K40" s="217"/>
      <c r="L40" s="338"/>
      <c r="M40" s="339"/>
      <c r="N40" s="340"/>
      <c r="AC40" s="175"/>
    </row>
    <row r="41" spans="1:29" ht="15" customHeight="1" x14ac:dyDescent="0.2">
      <c r="A41" s="382"/>
      <c r="B41" s="383"/>
      <c r="C41" s="387"/>
      <c r="D41" s="388"/>
      <c r="E41" s="388"/>
      <c r="F41" s="388"/>
      <c r="G41" s="388"/>
      <c r="H41" s="388"/>
      <c r="I41" s="389"/>
      <c r="J41" s="218"/>
      <c r="K41" s="219"/>
      <c r="L41" s="341"/>
      <c r="M41" s="342"/>
      <c r="N41" s="343"/>
      <c r="AC41" s="175"/>
    </row>
    <row r="42" spans="1:29" ht="15" customHeight="1" x14ac:dyDescent="0.2">
      <c r="A42" s="225" t="s">
        <v>45</v>
      </c>
      <c r="B42" s="226"/>
      <c r="C42" s="226"/>
      <c r="D42" s="226"/>
      <c r="E42" s="226"/>
      <c r="F42" s="226"/>
      <c r="G42" s="226"/>
      <c r="H42" s="226"/>
      <c r="I42" s="226"/>
      <c r="J42" s="226"/>
      <c r="K42" s="226"/>
      <c r="L42" s="226"/>
      <c r="M42" s="226"/>
      <c r="N42" s="227"/>
      <c r="AC42" s="175"/>
    </row>
    <row r="43" spans="1:29" ht="15" customHeight="1" x14ac:dyDescent="0.2">
      <c r="A43" s="228" t="s">
        <v>46</v>
      </c>
      <c r="B43" s="229"/>
      <c r="C43" s="229"/>
      <c r="D43" s="229"/>
      <c r="E43" s="229"/>
      <c r="F43" s="229"/>
      <c r="G43" s="229"/>
      <c r="H43" s="229"/>
      <c r="I43" s="229"/>
      <c r="J43" s="229"/>
      <c r="K43" s="229"/>
      <c r="L43" s="229"/>
      <c r="M43" s="229"/>
      <c r="N43" s="230"/>
      <c r="AC43" s="175"/>
    </row>
    <row r="44" spans="1:29" ht="15" customHeight="1" x14ac:dyDescent="0.2">
      <c r="A44" s="228"/>
      <c r="B44" s="229"/>
      <c r="C44" s="229"/>
      <c r="D44" s="229"/>
      <c r="E44" s="229"/>
      <c r="F44" s="229"/>
      <c r="G44" s="229"/>
      <c r="H44" s="229"/>
      <c r="I44" s="229"/>
      <c r="J44" s="229"/>
      <c r="K44" s="229"/>
      <c r="L44" s="229"/>
      <c r="M44" s="229"/>
      <c r="N44" s="230"/>
      <c r="AC44" s="175"/>
    </row>
    <row r="45" spans="1:29" ht="15" customHeight="1" x14ac:dyDescent="0.2">
      <c r="A45" s="228"/>
      <c r="B45" s="229"/>
      <c r="C45" s="229"/>
      <c r="D45" s="229"/>
      <c r="E45" s="229"/>
      <c r="F45" s="229"/>
      <c r="G45" s="229"/>
      <c r="H45" s="229"/>
      <c r="I45" s="229"/>
      <c r="J45" s="229"/>
      <c r="K45" s="229"/>
      <c r="L45" s="229"/>
      <c r="M45" s="229"/>
      <c r="N45" s="230"/>
      <c r="AC45" s="175"/>
    </row>
    <row r="46" spans="1:29" ht="15" customHeight="1" x14ac:dyDescent="0.2">
      <c r="A46" s="231" t="s">
        <v>43</v>
      </c>
      <c r="B46" s="232"/>
      <c r="C46" s="235"/>
      <c r="D46" s="235"/>
      <c r="E46" s="235"/>
      <c r="F46" s="235"/>
      <c r="G46" s="235"/>
      <c r="H46" s="235"/>
      <c r="I46" s="235"/>
      <c r="J46" s="220" t="s">
        <v>44</v>
      </c>
      <c r="K46" s="220"/>
      <c r="L46" s="237"/>
      <c r="M46" s="238"/>
      <c r="N46" s="239"/>
      <c r="AC46" s="175"/>
    </row>
    <row r="47" spans="1:29" ht="15" customHeight="1" thickBot="1" x14ac:dyDescent="0.25">
      <c r="A47" s="233"/>
      <c r="B47" s="234"/>
      <c r="C47" s="236"/>
      <c r="D47" s="236"/>
      <c r="E47" s="236"/>
      <c r="F47" s="236"/>
      <c r="G47" s="236"/>
      <c r="H47" s="236"/>
      <c r="I47" s="236"/>
      <c r="J47" s="221"/>
      <c r="K47" s="221"/>
      <c r="L47" s="240"/>
      <c r="M47" s="240"/>
      <c r="N47" s="241"/>
      <c r="AC47" s="175"/>
    </row>
    <row r="48" spans="1:29" ht="15" customHeight="1" thickBot="1" x14ac:dyDescent="0.25">
      <c r="A48" s="37"/>
      <c r="B48" s="37"/>
      <c r="C48" s="38"/>
      <c r="D48" s="38"/>
      <c r="E48" s="38"/>
      <c r="F48" s="38"/>
      <c r="G48" s="38"/>
      <c r="H48" s="38"/>
      <c r="I48" s="38"/>
      <c r="J48" s="39"/>
      <c r="K48" s="39"/>
      <c r="L48" s="40"/>
      <c r="M48" s="40"/>
      <c r="N48" s="40"/>
      <c r="AC48" s="175"/>
    </row>
    <row r="49" spans="1:32" ht="15" customHeight="1" thickTop="1" x14ac:dyDescent="0.2">
      <c r="A49" s="327" t="s">
        <v>47</v>
      </c>
      <c r="B49" s="328"/>
      <c r="C49" s="328"/>
      <c r="D49" s="328"/>
      <c r="E49" s="328"/>
      <c r="F49" s="328"/>
      <c r="G49" s="328"/>
      <c r="H49" s="328"/>
      <c r="I49" s="328"/>
      <c r="J49" s="328"/>
      <c r="K49" s="328"/>
      <c r="L49" s="328"/>
      <c r="M49" s="328"/>
      <c r="N49" s="329"/>
      <c r="AB49" s="94" t="s">
        <v>48</v>
      </c>
      <c r="AC49" s="175"/>
    </row>
    <row r="50" spans="1:32" ht="30" customHeight="1" x14ac:dyDescent="0.2">
      <c r="A50" s="330" t="s">
        <v>49</v>
      </c>
      <c r="B50" s="288"/>
      <c r="C50" s="289"/>
      <c r="D50" s="290"/>
      <c r="E50" s="290"/>
      <c r="F50" s="290"/>
      <c r="G50" s="290"/>
      <c r="H50" s="290"/>
      <c r="I50" s="290"/>
      <c r="J50" s="290"/>
      <c r="K50" s="290"/>
      <c r="L50" s="290"/>
      <c r="M50" s="290"/>
      <c r="N50" s="331"/>
      <c r="AB50" s="94">
        <f>G57/1440</f>
        <v>0</v>
      </c>
      <c r="AC50" s="175"/>
      <c r="AD50" s="94">
        <f>L57/60</f>
        <v>0</v>
      </c>
      <c r="AE50" s="94">
        <f>M57/60</f>
        <v>0</v>
      </c>
      <c r="AF50" s="94">
        <f>N57/60</f>
        <v>0</v>
      </c>
    </row>
    <row r="51" spans="1:32" ht="30" customHeight="1" x14ac:dyDescent="0.2">
      <c r="A51" s="330" t="s">
        <v>50</v>
      </c>
      <c r="B51" s="288"/>
      <c r="C51" s="289"/>
      <c r="D51" s="290"/>
      <c r="E51" s="290"/>
      <c r="F51" s="290"/>
      <c r="G51" s="290"/>
      <c r="H51" s="290"/>
      <c r="I51" s="290"/>
      <c r="J51" s="290"/>
      <c r="K51" s="290"/>
      <c r="L51" s="290"/>
      <c r="M51" s="290"/>
      <c r="N51" s="331"/>
      <c r="AB51" s="94" t="s">
        <v>51</v>
      </c>
      <c r="AC51" s="175"/>
    </row>
    <row r="52" spans="1:32" ht="30" customHeight="1" x14ac:dyDescent="0.2">
      <c r="A52" s="330" t="s">
        <v>52</v>
      </c>
      <c r="B52" s="288"/>
      <c r="C52" s="289"/>
      <c r="D52" s="290"/>
      <c r="E52" s="290"/>
      <c r="F52" s="290"/>
      <c r="G52" s="290"/>
      <c r="H52" s="290"/>
      <c r="I52" s="290"/>
      <c r="J52" s="290"/>
      <c r="K52" s="290"/>
      <c r="L52" s="290"/>
      <c r="M52" s="290"/>
      <c r="N52" s="331"/>
      <c r="AB52" s="94">
        <f>I57/1440/60</f>
        <v>0</v>
      </c>
      <c r="AC52" s="175"/>
    </row>
    <row r="53" spans="1:32" ht="15" customHeight="1" x14ac:dyDescent="0.2">
      <c r="A53" s="332" t="s">
        <v>53</v>
      </c>
      <c r="B53" s="297"/>
      <c r="C53" s="298" t="s">
        <v>54</v>
      </c>
      <c r="D53" s="299"/>
      <c r="E53" s="299"/>
      <c r="F53" s="299"/>
      <c r="G53" s="299"/>
      <c r="H53" s="299"/>
      <c r="I53" s="299"/>
      <c r="J53" s="299"/>
      <c r="K53" s="299"/>
      <c r="L53" s="299"/>
      <c r="M53" s="333"/>
      <c r="N53" s="45"/>
      <c r="AC53" s="175"/>
    </row>
    <row r="54" spans="1:32" ht="15" customHeight="1" x14ac:dyDescent="0.2">
      <c r="A54" s="330" t="s">
        <v>55</v>
      </c>
      <c r="B54" s="288"/>
      <c r="C54" s="334" t="s">
        <v>54</v>
      </c>
      <c r="D54" s="335"/>
      <c r="E54" s="335"/>
      <c r="F54" s="335"/>
      <c r="G54" s="335"/>
      <c r="H54" s="335"/>
      <c r="I54" s="335"/>
      <c r="J54" s="335"/>
      <c r="K54" s="335"/>
      <c r="L54" s="335"/>
      <c r="M54" s="335"/>
      <c r="N54" s="46"/>
      <c r="AB54" s="94" t="s">
        <v>56</v>
      </c>
      <c r="AC54" s="175"/>
    </row>
    <row r="55" spans="1:32" ht="15" customHeight="1" x14ac:dyDescent="0.2">
      <c r="A55" s="47"/>
      <c r="B55" s="48"/>
      <c r="C55" s="48"/>
      <c r="D55" s="48"/>
      <c r="E55" s="48"/>
      <c r="F55" s="48"/>
      <c r="G55" s="48"/>
      <c r="H55" s="48"/>
      <c r="I55" s="49"/>
      <c r="J55" s="50"/>
      <c r="K55" s="50"/>
      <c r="L55" s="51"/>
      <c r="M55" s="51"/>
      <c r="N55" s="52"/>
      <c r="AB55" s="94">
        <f>IF(C58="Select",6,IF(C58="Pre-difficulty Level 1 (Less Difficult)",0,IF(C58="Difficulty Level 1 (Less Difficult)",1,IF(C58="Difficulty Level 2 (Less Difficult)",2,IF(C58="Difficulty Level 3 (Less Difficult)",3,IF(C58="Difficulty Level 4 (Standard)",4,IF(C58="Difficulty Level 5+ (More Difficult)",5,"")))))))</f>
        <v>6</v>
      </c>
      <c r="AC55" s="175">
        <f>IF(AF55&lt;6,AF55,IF(AE55&lt;6,AE55,IF(AD55&lt;6,AD55,6)))</f>
        <v>6</v>
      </c>
      <c r="AD55" s="94">
        <f>IF(L58="",6,IF(L58="Pre",0,IF(L58=1,1,IF(L58=2,2,IF(L58=3,3,IF(L58=4,4,IF(L58="5+",5,"")))))))</f>
        <v>6</v>
      </c>
      <c r="AE55" s="94">
        <f>IF(M58="",6,IF(M58="Pre",0,IF(M58=1,1,IF(M58=2,2,IF(M58=3,3,IF(M58=4,4,IF(M58="5+",5,"")))))))</f>
        <v>6</v>
      </c>
      <c r="AF55" s="94">
        <f>IF(N58="",6,IF(N58="Pre",0,IF(N58=1,1,IF(N58=2,2,IF(N58=3,3,IF(N58=4,4,IF(N58="5+",5,"")))))))</f>
        <v>6</v>
      </c>
    </row>
    <row r="56" spans="1:32" ht="15" customHeight="1" x14ac:dyDescent="0.2">
      <c r="A56" s="336" t="s">
        <v>57</v>
      </c>
      <c r="B56" s="337"/>
      <c r="C56" s="337"/>
      <c r="D56" s="337"/>
      <c r="E56" s="337"/>
      <c r="F56" s="337"/>
      <c r="G56" s="337"/>
      <c r="H56" s="337"/>
      <c r="I56" s="337"/>
      <c r="J56" s="302" t="s">
        <v>11</v>
      </c>
      <c r="K56" s="302"/>
      <c r="L56" s="85" t="s">
        <v>27</v>
      </c>
      <c r="M56" s="85" t="s">
        <v>28</v>
      </c>
      <c r="N56" s="86" t="s">
        <v>29</v>
      </c>
      <c r="AB56" s="94" t="s">
        <v>58</v>
      </c>
      <c r="AC56" s="175"/>
    </row>
    <row r="57" spans="1:32" ht="15" customHeight="1" x14ac:dyDescent="0.2">
      <c r="A57" s="319" t="s">
        <v>59</v>
      </c>
      <c r="B57" s="283"/>
      <c r="C57" s="11"/>
      <c r="D57" s="11"/>
      <c r="E57" s="11"/>
      <c r="F57" s="12" t="s">
        <v>60</v>
      </c>
      <c r="G57" s="22"/>
      <c r="H57" s="13" t="s">
        <v>61</v>
      </c>
      <c r="I57" s="23"/>
      <c r="J57" s="26"/>
      <c r="K57" s="83"/>
      <c r="L57" s="183"/>
      <c r="M57" s="184"/>
      <c r="N57" s="185"/>
      <c r="AB57" s="94">
        <f>SUM(AB63+I61+I62)</f>
        <v>0</v>
      </c>
      <c r="AC57" s="175">
        <f>SUM(K60:K62)</f>
        <v>0</v>
      </c>
      <c r="AD57" s="94">
        <f>SUM(L60:L62)</f>
        <v>0</v>
      </c>
      <c r="AE57" s="94">
        <f>SUM(M60:M62)</f>
        <v>0</v>
      </c>
      <c r="AF57" s="94">
        <f>SUM(N60:N62)</f>
        <v>0</v>
      </c>
    </row>
    <row r="58" spans="1:32" ht="15" customHeight="1" x14ac:dyDescent="0.2">
      <c r="A58" s="319" t="s">
        <v>62</v>
      </c>
      <c r="B58" s="320"/>
      <c r="C58" s="321" t="s">
        <v>54</v>
      </c>
      <c r="D58" s="322"/>
      <c r="E58" s="322"/>
      <c r="F58" s="322"/>
      <c r="G58" s="322"/>
      <c r="H58" s="322"/>
      <c r="I58" s="323"/>
      <c r="J58" s="26"/>
      <c r="K58" s="171" t="str">
        <f>IF(AC55=6,"",IF(AB55=AC55,"",IF(AC55=5,"5+",IF(AC55=4,AC55,IF(AC55=3,AC55,IF(AC55=2,AC55,IF(AC55=1,AC55,IF(AC55=0,"Pre",""))))))))</f>
        <v/>
      </c>
      <c r="L58" s="90"/>
      <c r="M58" s="91"/>
      <c r="N58" s="92"/>
      <c r="AB58" s="94" t="s">
        <v>63</v>
      </c>
      <c r="AC58" s="175"/>
    </row>
    <row r="59" spans="1:32" ht="60" customHeight="1" x14ac:dyDescent="0.2">
      <c r="A59" s="324" t="s">
        <v>64</v>
      </c>
      <c r="B59" s="325"/>
      <c r="C59" s="211"/>
      <c r="D59" s="212"/>
      <c r="E59" s="212"/>
      <c r="F59" s="212"/>
      <c r="G59" s="212"/>
      <c r="H59" s="212"/>
      <c r="I59" s="213"/>
      <c r="J59" s="27"/>
      <c r="K59" s="84"/>
      <c r="L59" s="16"/>
      <c r="M59" s="14"/>
      <c r="N59" s="53"/>
      <c r="P59" s="2" t="s">
        <v>65</v>
      </c>
      <c r="AB59" s="94" t="str">
        <f>IF(I60="","",IF(I61="","",IF(I62="","",IF(AB57&gt;-1,AB57,""))))</f>
        <v/>
      </c>
      <c r="AC59" s="175" t="str">
        <f>IF(K60="","",IF(K61="","",IF(K62="","",IF(AC57&gt;-1,AC57,""))))</f>
        <v/>
      </c>
      <c r="AD59" s="94" t="str">
        <f>IF(L60="","",IF(L61="","",IF(L62="","",IF(AD57&gt;-1,AD57,""))))</f>
        <v/>
      </c>
      <c r="AE59" s="94" t="str">
        <f>IF(M60="","",IF(M61="","",IF(M62="","",IF(AE57&gt;-1,AE57,""))))</f>
        <v/>
      </c>
      <c r="AF59" s="94" t="str">
        <f>IF(N60="","",IF(N61="","",IF(N62="","",IF(AF57&gt;-1,AF57,""))))</f>
        <v/>
      </c>
    </row>
    <row r="60" spans="1:32" ht="85" customHeight="1" x14ac:dyDescent="0.2">
      <c r="A60" s="326" t="str">
        <f>IF(C58="Select",Pulldown!D5,IF(C58="Pre-difficulty Level 1 (Less Difficult)",Pulldown!D2,IF(C58="Difficulty Level 1 (Less Difficult)",Pulldown!D3,IF(C58="Difficulty Level 2 (Less Difficult)",Pulldown!D4,Pulldown!D5))))</f>
        <v xml:space="preserve">Grid 1: Technical control - Technique </v>
      </c>
      <c r="B60" s="281"/>
      <c r="C60" s="305"/>
      <c r="D60" s="306"/>
      <c r="E60" s="306"/>
      <c r="F60" s="306"/>
      <c r="G60" s="306"/>
      <c r="H60" s="307"/>
      <c r="I60" s="24"/>
      <c r="J60" s="28" t="s">
        <v>66</v>
      </c>
      <c r="K60" s="151" t="str">
        <f>IF(AND(AC55=6,I60=AB63),"",IF(AB55&lt;&gt;AC55,AC63,IF(I60=AC63,"",AC63)))</f>
        <v/>
      </c>
      <c r="L60" s="152"/>
      <c r="M60" s="153"/>
      <c r="N60" s="154"/>
      <c r="P60" s="257"/>
      <c r="Q60" s="258"/>
      <c r="R60" s="258"/>
      <c r="S60" s="259"/>
      <c r="AB60" s="94" t="s">
        <v>67</v>
      </c>
      <c r="AC60" s="175"/>
    </row>
    <row r="61" spans="1:32" ht="85" customHeight="1" x14ac:dyDescent="0.2">
      <c r="A61" s="303" t="s">
        <v>68</v>
      </c>
      <c r="B61" s="304"/>
      <c r="C61" s="305"/>
      <c r="D61" s="306"/>
      <c r="E61" s="306"/>
      <c r="F61" s="306"/>
      <c r="G61" s="306"/>
      <c r="H61" s="307"/>
      <c r="I61" s="24"/>
      <c r="J61" s="29" t="s">
        <v>66</v>
      </c>
      <c r="K61" s="151" t="str">
        <f>IF(AC55=6,"",IF(AB55=AC55,"",I61))</f>
        <v/>
      </c>
      <c r="L61" s="152"/>
      <c r="M61" s="153"/>
      <c r="N61" s="154"/>
      <c r="P61" s="260"/>
      <c r="Q61" s="261"/>
      <c r="R61" s="261"/>
      <c r="S61" s="262"/>
      <c r="T61" s="5"/>
      <c r="AB61" s="94" t="str">
        <f>IF(AB59="","",IF(AB55=6,"",IF(AB59=0,0,IF(AB55&lt;4,VLOOKUP(AB59,'Levels Grid'!A:D,1,0),IF(AB55=4,VLOOKUP(AB59,'Levels Grid'!A:D,3,0),IF(AB55=5,VLOOKUP(AB59,'Levels Grid'!A:D,4,0),))))))</f>
        <v/>
      </c>
      <c r="AC61" s="175" t="str">
        <f>IF(AC59="","",IF(AC55=6,"",IF(AC59=0,0,IF(AC55&lt;4,VLOOKUP(AC59,'Levels Grid'!A:D,1,0),IF(AC55=4,VLOOKUP(AC59,'Levels Grid'!A:D,3,0),IF(AC55=5,VLOOKUP(AC59,'Levels Grid'!A:D,4,0),))))))</f>
        <v/>
      </c>
      <c r="AD61" s="94" t="str">
        <f>IF(AD59="","",IF(AD55=6,"",IF(AD59=0,0,IF(AD55&lt;4,VLOOKUP(AD59,'Levels Grid'!A:D,1,0),IF(AD55=4,VLOOKUP(AD59,'Levels Grid'!A:D,3,0),IF(AD55=5,VLOOKUP(AD59,'Levels Grid'!A:D,4,0),))))))</f>
        <v/>
      </c>
      <c r="AE61" s="94" t="str">
        <f>IF(AE59="","",IF(AE55=6,"",IF(AE59=0,0,IF(AE55&lt;4,VLOOKUP(AE59,'Levels Grid'!A:D,1,0),IF(AE55=4,VLOOKUP(AE59,'Levels Grid'!A:D,3,0),IF(AE55=5,VLOOKUP(AE59,'Levels Grid'!A:D,4,0),))))))</f>
        <v/>
      </c>
      <c r="AF61" s="94" t="str">
        <f>IF(AF59="","",IF(AF55=6,"",IF(AF59=0,0,IF(AF55&lt;4,VLOOKUP(AF59,'Levels Grid'!A:D,1,0),IF(AF55=4,VLOOKUP(AF59,'Levels Grid'!A:D,3,0),IF(AF55=5,VLOOKUP(AF59,'Levels Grid'!A:D,4,0),))))))</f>
        <v/>
      </c>
    </row>
    <row r="62" spans="1:32" ht="85" customHeight="1" x14ac:dyDescent="0.2">
      <c r="A62" s="303" t="s">
        <v>69</v>
      </c>
      <c r="B62" s="304"/>
      <c r="C62" s="305"/>
      <c r="D62" s="306"/>
      <c r="E62" s="306"/>
      <c r="F62" s="306"/>
      <c r="G62" s="306"/>
      <c r="H62" s="307"/>
      <c r="I62" s="24"/>
      <c r="J62" s="29" t="s">
        <v>66</v>
      </c>
      <c r="K62" s="151" t="str">
        <f>IF(AC55=6,"",IF(AB55=AC55,"",I62))</f>
        <v/>
      </c>
      <c r="L62" s="152"/>
      <c r="M62" s="153"/>
      <c r="N62" s="154"/>
      <c r="P62" s="260"/>
      <c r="Q62" s="261"/>
      <c r="R62" s="261"/>
      <c r="S62" s="262"/>
      <c r="AA62" s="175"/>
      <c r="AB62" s="175" t="s">
        <v>70</v>
      </c>
      <c r="AC62" s="175" t="s">
        <v>70</v>
      </c>
      <c r="AD62" s="179" t="str">
        <f>IF(AC61&lt;&gt;"",AC61,IF(AC80&lt;&gt;"",AB61,AC61))</f>
        <v/>
      </c>
      <c r="AE62" s="94" t="s">
        <v>71</v>
      </c>
    </row>
    <row r="63" spans="1:32" ht="15" customHeight="1" x14ac:dyDescent="0.2">
      <c r="A63" s="308" t="s">
        <v>72</v>
      </c>
      <c r="B63" s="309"/>
      <c r="C63" s="309"/>
      <c r="D63" s="309"/>
      <c r="E63" s="309"/>
      <c r="F63" s="309"/>
      <c r="G63" s="309"/>
      <c r="H63" s="310"/>
      <c r="I63" s="149" t="str">
        <f>AB59</f>
        <v/>
      </c>
      <c r="J63" s="29" t="s">
        <v>73</v>
      </c>
      <c r="K63" s="155" t="str">
        <f>AC59</f>
        <v/>
      </c>
      <c r="L63" s="156" t="str">
        <f>AD59</f>
        <v/>
      </c>
      <c r="M63" s="157" t="str">
        <f>AE59</f>
        <v/>
      </c>
      <c r="N63" s="158" t="str">
        <f>AF59</f>
        <v/>
      </c>
      <c r="P63" s="260"/>
      <c r="Q63" s="261"/>
      <c r="R63" s="261"/>
      <c r="S63" s="262"/>
      <c r="AA63" s="175"/>
      <c r="AB63" s="175">
        <f>IF(AB55=6,I60,IF(AB55&gt;2,I60,IF(AB55=2,AB64,IF(AB55=1,AB65,IF(AB55=0,AB66,"")))))</f>
        <v>0</v>
      </c>
      <c r="AC63" s="175">
        <f>IF(AC55=6,AB63,IF(AC55&gt;AB55,AB63,IF(AC55&gt;2,AB66,IF(AC55=2,AC64,IF(AC55=1,AC65,IF(AC55=0,AC66,""))))))</f>
        <v>0</v>
      </c>
    </row>
    <row r="64" spans="1:32" ht="30" customHeight="1" x14ac:dyDescent="0.2">
      <c r="A64" s="311" t="s">
        <v>74</v>
      </c>
      <c r="B64" s="312"/>
      <c r="C64" s="312"/>
      <c r="D64" s="312"/>
      <c r="E64" s="312"/>
      <c r="F64" s="312"/>
      <c r="G64" s="312"/>
      <c r="H64" s="313"/>
      <c r="I64" s="150" t="str">
        <f>AB61</f>
        <v/>
      </c>
      <c r="J64" s="29" t="s">
        <v>75</v>
      </c>
      <c r="K64" s="159" t="str">
        <f>AC61</f>
        <v/>
      </c>
      <c r="L64" s="160" t="str">
        <f>AD61</f>
        <v/>
      </c>
      <c r="M64" s="161" t="str">
        <f>AE61</f>
        <v/>
      </c>
      <c r="N64" s="162" t="str">
        <f>AF61</f>
        <v/>
      </c>
      <c r="P64" s="260"/>
      <c r="Q64" s="261"/>
      <c r="R64" s="261"/>
      <c r="S64" s="262"/>
      <c r="AA64" s="175" t="s">
        <v>76</v>
      </c>
      <c r="AB64" s="175">
        <f>IF(AND(AB55=2,I60&gt;5),6,I60)</f>
        <v>0</v>
      </c>
      <c r="AC64" s="175">
        <f>IF(AND(AC55=2,I60&gt;5),6,I60)</f>
        <v>0</v>
      </c>
    </row>
    <row r="65" spans="1:32" ht="15" customHeight="1" x14ac:dyDescent="0.2">
      <c r="A65" s="54" t="s">
        <v>77</v>
      </c>
      <c r="B65" s="55"/>
      <c r="C65" s="56"/>
      <c r="D65" s="56"/>
      <c r="E65" s="56"/>
      <c r="F65" s="56"/>
      <c r="G65" s="57" t="s">
        <v>78</v>
      </c>
      <c r="H65" s="58"/>
      <c r="I65" s="58"/>
      <c r="J65" s="58"/>
      <c r="K65" s="58"/>
      <c r="L65" s="58"/>
      <c r="M65" s="58"/>
      <c r="N65" s="59"/>
      <c r="P65" s="260"/>
      <c r="Q65" s="261"/>
      <c r="R65" s="261"/>
      <c r="S65" s="262"/>
      <c r="AA65" s="175" t="s">
        <v>79</v>
      </c>
      <c r="AB65" s="175">
        <f>IF(AND(AB55=1,I60&gt;3),4,I60)</f>
        <v>0</v>
      </c>
      <c r="AC65" s="175">
        <f>IF(AND(AC55=1,I60&gt;3),4,I60)</f>
        <v>0</v>
      </c>
    </row>
    <row r="66" spans="1:32" ht="165" customHeight="1" thickBot="1" x14ac:dyDescent="0.25">
      <c r="A66" s="314"/>
      <c r="B66" s="315"/>
      <c r="C66" s="315"/>
      <c r="D66" s="315"/>
      <c r="E66" s="315"/>
      <c r="F66" s="316"/>
      <c r="G66" s="317"/>
      <c r="H66" s="315"/>
      <c r="I66" s="315"/>
      <c r="J66" s="315"/>
      <c r="K66" s="315"/>
      <c r="L66" s="315"/>
      <c r="M66" s="315"/>
      <c r="N66" s="318"/>
      <c r="P66" s="263"/>
      <c r="Q66" s="264"/>
      <c r="R66" s="264"/>
      <c r="S66" s="265"/>
      <c r="AA66" s="175" t="s">
        <v>80</v>
      </c>
      <c r="AB66" s="175">
        <f>IF(AND(AB55=0,I60&gt;1),2,I60)</f>
        <v>0</v>
      </c>
      <c r="AC66" s="175">
        <f>IF(AND(AC55=0,I60&gt;1),2,I60)</f>
        <v>0</v>
      </c>
    </row>
    <row r="67" spans="1:32" ht="15" customHeight="1" thickTop="1" thickBot="1" x14ac:dyDescent="0.25">
      <c r="A67" s="187"/>
      <c r="B67" s="187"/>
      <c r="C67" s="187"/>
      <c r="D67" s="187"/>
      <c r="E67" s="187"/>
      <c r="F67" s="187"/>
      <c r="G67" s="187"/>
      <c r="H67" s="187"/>
      <c r="I67" s="187"/>
      <c r="J67" s="187"/>
      <c r="K67" s="187"/>
      <c r="L67" s="187"/>
      <c r="M67" s="187"/>
      <c r="N67" s="187"/>
      <c r="P67" s="30"/>
      <c r="Q67" s="30"/>
      <c r="R67" s="30"/>
      <c r="S67" s="30"/>
      <c r="AA67" s="175"/>
      <c r="AB67" s="175"/>
      <c r="AC67" s="175"/>
    </row>
    <row r="68" spans="1:32" ht="15" customHeight="1" x14ac:dyDescent="0.2">
      <c r="A68" s="284" t="s">
        <v>81</v>
      </c>
      <c r="B68" s="285"/>
      <c r="C68" s="285"/>
      <c r="D68" s="285"/>
      <c r="E68" s="285"/>
      <c r="F68" s="285"/>
      <c r="G68" s="285"/>
      <c r="H68" s="285"/>
      <c r="I68" s="285"/>
      <c r="J68" s="285"/>
      <c r="K68" s="285"/>
      <c r="L68" s="285"/>
      <c r="M68" s="285"/>
      <c r="N68" s="286"/>
      <c r="AB68" s="94" t="s">
        <v>48</v>
      </c>
      <c r="AC68" s="175"/>
    </row>
    <row r="69" spans="1:32" ht="30" customHeight="1" x14ac:dyDescent="0.2">
      <c r="A69" s="287" t="s">
        <v>49</v>
      </c>
      <c r="B69" s="288"/>
      <c r="C69" s="289"/>
      <c r="D69" s="290"/>
      <c r="E69" s="290"/>
      <c r="F69" s="290"/>
      <c r="G69" s="290"/>
      <c r="H69" s="290"/>
      <c r="I69" s="290"/>
      <c r="J69" s="290"/>
      <c r="K69" s="290"/>
      <c r="L69" s="290"/>
      <c r="M69" s="290"/>
      <c r="N69" s="291"/>
      <c r="AB69" s="94">
        <f>G76/1440</f>
        <v>0</v>
      </c>
      <c r="AC69" s="175"/>
      <c r="AD69" s="94">
        <f>L76/60</f>
        <v>0</v>
      </c>
      <c r="AE69" s="94">
        <f>M76/60</f>
        <v>0</v>
      </c>
      <c r="AF69" s="94">
        <f>N76/60</f>
        <v>0</v>
      </c>
    </row>
    <row r="70" spans="1:32" ht="30" customHeight="1" x14ac:dyDescent="0.2">
      <c r="A70" s="287" t="s">
        <v>50</v>
      </c>
      <c r="B70" s="288"/>
      <c r="C70" s="290"/>
      <c r="D70" s="290"/>
      <c r="E70" s="290"/>
      <c r="F70" s="290"/>
      <c r="G70" s="290"/>
      <c r="H70" s="290"/>
      <c r="I70" s="290"/>
      <c r="J70" s="290"/>
      <c r="K70" s="290"/>
      <c r="L70" s="290"/>
      <c r="M70" s="290"/>
      <c r="N70" s="291"/>
      <c r="AB70" s="94" t="s">
        <v>51</v>
      </c>
      <c r="AC70" s="175"/>
    </row>
    <row r="71" spans="1:32" ht="30" customHeight="1" x14ac:dyDescent="0.2">
      <c r="A71" s="287" t="s">
        <v>52</v>
      </c>
      <c r="B71" s="288"/>
      <c r="C71" s="289"/>
      <c r="D71" s="290"/>
      <c r="E71" s="292"/>
      <c r="F71" s="15" t="s">
        <v>82</v>
      </c>
      <c r="G71" s="293"/>
      <c r="H71" s="294"/>
      <c r="I71" s="294"/>
      <c r="J71" s="294"/>
      <c r="K71" s="294"/>
      <c r="L71" s="294"/>
      <c r="M71" s="294"/>
      <c r="N71" s="295"/>
      <c r="AB71" s="94">
        <f>I76/1440/60</f>
        <v>0</v>
      </c>
      <c r="AC71" s="175"/>
    </row>
    <row r="72" spans="1:32" ht="15" customHeight="1" x14ac:dyDescent="0.2">
      <c r="A72" s="296" t="s">
        <v>53</v>
      </c>
      <c r="B72" s="297"/>
      <c r="C72" s="298" t="s">
        <v>54</v>
      </c>
      <c r="D72" s="299"/>
      <c r="E72" s="299"/>
      <c r="F72" s="299"/>
      <c r="G72" s="299"/>
      <c r="H72" s="299"/>
      <c r="I72" s="299"/>
      <c r="J72" s="299"/>
      <c r="K72" s="299"/>
      <c r="L72" s="299"/>
      <c r="M72" s="299"/>
      <c r="N72" s="72"/>
      <c r="AC72" s="175"/>
    </row>
    <row r="73" spans="1:32" ht="15" customHeight="1" x14ac:dyDescent="0.2">
      <c r="A73" s="287" t="s">
        <v>55</v>
      </c>
      <c r="B73" s="288"/>
      <c r="C73" s="298" t="s">
        <v>54</v>
      </c>
      <c r="D73" s="299"/>
      <c r="E73" s="299"/>
      <c r="F73" s="299"/>
      <c r="G73" s="299"/>
      <c r="H73" s="299"/>
      <c r="I73" s="299"/>
      <c r="J73" s="299"/>
      <c r="K73" s="299"/>
      <c r="L73" s="299"/>
      <c r="M73" s="299"/>
      <c r="N73" s="73"/>
      <c r="AB73" s="94" t="s">
        <v>56</v>
      </c>
      <c r="AC73" s="175"/>
    </row>
    <row r="74" spans="1:32" ht="15" customHeight="1" x14ac:dyDescent="0.2">
      <c r="A74" s="66"/>
      <c r="I74" s="74"/>
      <c r="J74" s="74"/>
      <c r="K74" s="74"/>
      <c r="L74" s="74"/>
      <c r="M74" s="74"/>
      <c r="N74" s="75"/>
      <c r="AB74" s="94">
        <f>IF(C77="Select",6,IF(C77="Pre-difficulty Level 1 (Less Difficult)",0,IF(C77="Difficulty Level 1 (Less Difficult)",1,IF(C77="Difficulty Level 2 (Less Difficult)",2,IF(C77="Difficulty Level 3 (Less Difficult)",3,IF(C77="Difficulty Level 4 (Standard)",4,IF(C77="Difficulty Level 5+ (More Difficult)",5,"")))))))</f>
        <v>6</v>
      </c>
      <c r="AC74" s="175">
        <f>IF(AF74&lt;6,AF74,IF(AE74&lt;6,AE74,IF(AD74&lt;6,AD74,6)))</f>
        <v>6</v>
      </c>
      <c r="AD74" s="94">
        <f>IF(L77="",6,IF(L77="Pre",0,IF(L77=1,1,IF(L77=2,2,IF(L77=3,3,IF(L77=4,4,IF(L77="5+",5,"")))))))</f>
        <v>6</v>
      </c>
      <c r="AE74" s="94">
        <f>IF(M77="",6,IF(M77="Pre",0,IF(M77=1,1,IF(M77=2,2,IF(M77=3,3,IF(M77=4,4,IF(M77="5+",5,"")))))))</f>
        <v>6</v>
      </c>
      <c r="AF74" s="94">
        <f>IF(N77="",6,IF(N77="Pre",0,IF(N77=1,1,IF(N77=2,2,IF(N77=3,3,IF(N77=4,4,IF(N77="5+",5,"")))))))</f>
        <v>6</v>
      </c>
    </row>
    <row r="75" spans="1:32" ht="15" customHeight="1" x14ac:dyDescent="0.2">
      <c r="A75" s="300" t="s">
        <v>57</v>
      </c>
      <c r="B75" s="301"/>
      <c r="C75" s="301"/>
      <c r="D75" s="301"/>
      <c r="E75" s="301"/>
      <c r="F75" s="301"/>
      <c r="G75" s="301"/>
      <c r="H75" s="301"/>
      <c r="I75" s="301"/>
      <c r="J75" s="302" t="s">
        <v>11</v>
      </c>
      <c r="K75" s="302"/>
      <c r="L75" s="87" t="s">
        <v>27</v>
      </c>
      <c r="M75" s="87" t="s">
        <v>28</v>
      </c>
      <c r="N75" s="88" t="s">
        <v>29</v>
      </c>
      <c r="AB75" s="94" t="s">
        <v>58</v>
      </c>
      <c r="AC75" s="175"/>
    </row>
    <row r="76" spans="1:32" ht="15" customHeight="1" x14ac:dyDescent="0.2">
      <c r="A76" s="282" t="s">
        <v>59</v>
      </c>
      <c r="B76" s="283"/>
      <c r="C76" s="11"/>
      <c r="D76" s="11"/>
      <c r="E76" s="11"/>
      <c r="F76" s="12" t="s">
        <v>60</v>
      </c>
      <c r="G76" s="22"/>
      <c r="H76" s="13" t="s">
        <v>61</v>
      </c>
      <c r="I76" s="23"/>
      <c r="J76" s="76"/>
      <c r="K76" s="76"/>
      <c r="L76" s="183"/>
      <c r="M76" s="184"/>
      <c r="N76" s="186"/>
      <c r="AB76" s="94">
        <f>SUM(AB86+I80+I81)</f>
        <v>0</v>
      </c>
      <c r="AC76" s="175">
        <f>SUM(K79:K81)</f>
        <v>0</v>
      </c>
      <c r="AD76" s="94">
        <f>SUM(L79:L81)</f>
        <v>0</v>
      </c>
      <c r="AE76" s="94">
        <f>SUM(M79:M81)</f>
        <v>0</v>
      </c>
      <c r="AF76" s="94">
        <f>SUM(N79:N81)</f>
        <v>0</v>
      </c>
    </row>
    <row r="77" spans="1:32" ht="15" customHeight="1" x14ac:dyDescent="0.2">
      <c r="A77" s="206" t="s">
        <v>62</v>
      </c>
      <c r="B77" s="207"/>
      <c r="C77" s="208" t="s">
        <v>54</v>
      </c>
      <c r="D77" s="208"/>
      <c r="E77" s="208"/>
      <c r="F77" s="208"/>
      <c r="G77" s="208"/>
      <c r="H77" s="208"/>
      <c r="I77" s="208"/>
      <c r="J77" s="76"/>
      <c r="K77" s="171" t="str">
        <f>IF(AC74=6,"",IF(AB74=AC74,"",IF(AC74=5,"5+",IF(AC74=4,AC74,IF(AC74=3,AC74,IF(AC74=2,AC74,IF(AC74=1,AC74,IF(AC74=0,"Pre",""))))))))</f>
        <v/>
      </c>
      <c r="L77" s="90"/>
      <c r="M77" s="91"/>
      <c r="N77" s="93"/>
      <c r="AB77" s="94" t="s">
        <v>63</v>
      </c>
      <c r="AC77" s="175"/>
    </row>
    <row r="78" spans="1:32" ht="60" customHeight="1" x14ac:dyDescent="0.2">
      <c r="A78" s="209" t="s">
        <v>64</v>
      </c>
      <c r="B78" s="210"/>
      <c r="C78" s="211"/>
      <c r="D78" s="212"/>
      <c r="E78" s="212"/>
      <c r="F78" s="212"/>
      <c r="G78" s="212"/>
      <c r="H78" s="212"/>
      <c r="I78" s="213"/>
      <c r="J78" s="76"/>
      <c r="K78" s="76"/>
      <c r="L78" s="16"/>
      <c r="M78" s="16"/>
      <c r="N78" s="77"/>
      <c r="P78" s="2" t="s">
        <v>65</v>
      </c>
      <c r="AB78" s="94" t="str">
        <f>IF(I79="","",IF(I80="","",IF(I81="","",IF(AB76&gt;-1,AB76,""))))</f>
        <v/>
      </c>
      <c r="AC78" s="175" t="str">
        <f>IF(K79="","",IF(K80="","",IF(K81="","",IF(AC76&gt;-1,AC76,""))))</f>
        <v/>
      </c>
      <c r="AD78" s="94" t="str">
        <f>IF(L79="","",IF(L80="","",IF(L81="","",IF(AD76&gt;-1,AD76,""))))</f>
        <v/>
      </c>
      <c r="AE78" s="94" t="str">
        <f>IF(M79="","",IF(M80="","",IF(M81="","",IF(AE76&gt;-1,AE76,""))))</f>
        <v/>
      </c>
      <c r="AF78" s="94" t="str">
        <f>IF(N79="","",IF(N80="","",IF(N81="","",IF(AF76&gt;-1,AF76,""))))</f>
        <v/>
      </c>
    </row>
    <row r="79" spans="1:32" ht="85" customHeight="1" x14ac:dyDescent="0.2">
      <c r="A79" s="280" t="str">
        <f>IF(C77="Select",Pulldown!D5,IF(C77="Pre-difficulty Level 1 (Less Difficult)",Pulldown!D2,IF(C77="Difficulty Level 1 (Less Difficult)",Pulldown!D3,IF(C77="Difficulty Level 2 (Less Difficult)",Pulldown!D4,Pulldown!D5))))</f>
        <v xml:space="preserve">Grid 1: Technical control - Technique </v>
      </c>
      <c r="B79" s="281"/>
      <c r="C79" s="211"/>
      <c r="D79" s="212"/>
      <c r="E79" s="212"/>
      <c r="F79" s="212"/>
      <c r="G79" s="212"/>
      <c r="H79" s="213"/>
      <c r="I79" s="25"/>
      <c r="J79" s="28" t="s">
        <v>66</v>
      </c>
      <c r="K79" s="151" t="str">
        <f>IF(AND(AC74=6,I79=AB86),"",IF(AB74&lt;&gt;AC74,AC86,IF(I79=AC86,"",AC86)))</f>
        <v/>
      </c>
      <c r="L79" s="163"/>
      <c r="M79" s="164"/>
      <c r="N79" s="165"/>
      <c r="P79" s="257"/>
      <c r="Q79" s="258"/>
      <c r="R79" s="258"/>
      <c r="S79" s="259"/>
      <c r="AB79" s="94" t="s">
        <v>67</v>
      </c>
      <c r="AC79" s="175"/>
    </row>
    <row r="80" spans="1:32" ht="85" customHeight="1" x14ac:dyDescent="0.2">
      <c r="A80" s="266" t="s">
        <v>68</v>
      </c>
      <c r="B80" s="267"/>
      <c r="C80" s="211"/>
      <c r="D80" s="212"/>
      <c r="E80" s="212"/>
      <c r="F80" s="212"/>
      <c r="G80" s="212"/>
      <c r="H80" s="213"/>
      <c r="I80" s="25"/>
      <c r="J80" s="29" t="s">
        <v>66</v>
      </c>
      <c r="K80" s="151" t="str">
        <f>IF(AC74=6,"",IF(AB74=AC74,"",I80))</f>
        <v/>
      </c>
      <c r="L80" s="163"/>
      <c r="M80" s="164"/>
      <c r="N80" s="165"/>
      <c r="P80" s="260"/>
      <c r="Q80" s="261"/>
      <c r="R80" s="261"/>
      <c r="S80" s="262"/>
      <c r="AB80" s="94" t="str">
        <f>IF(AB78="","",IF(AB74=6,"",IF(AB78=0,0,IF(AB74&lt;4,VLOOKUP(AB78,'Levels Grid'!A:D,1,0),IF(AB74=4,VLOOKUP(AB78,'Levels Grid'!A:D,3,0),IF(AB74=5,VLOOKUP(AB78,'Levels Grid'!A:D,4,0),))))))</f>
        <v/>
      </c>
      <c r="AC80" s="175" t="str">
        <f>IF(AC78="","",IF(AC74=6,"",IF(AC78=0,0,IF(AC74&lt;4,VLOOKUP(AC78,'Levels Grid'!A:D,1,0),IF(AC74=4,VLOOKUP(AC78,'Levels Grid'!A:D,3,0),IF(AC74=5,VLOOKUP(AC78,'Levels Grid'!A:D,4,0),))))))</f>
        <v/>
      </c>
      <c r="AD80" s="94" t="str">
        <f>IF(AD78="","",IF(AD74=6,"",IF(AD78=0,0,IF(AD74&lt;4,VLOOKUP(AD78,'Levels Grid'!A:D,1,0),IF(AD74=4,VLOOKUP(AD78,'Levels Grid'!A:D,3,0),IF(AD74=5,VLOOKUP(AD78,'Levels Grid'!A:D,4,0),))))))</f>
        <v/>
      </c>
      <c r="AE80" s="94" t="str">
        <f>IF(AE78="","",IF(AE74=6,"",IF(AE78=0,0,IF(AE74&lt;4,VLOOKUP(AE78,'Levels Grid'!A:D,1,0),IF(AE74=4,VLOOKUP(AE78,'Levels Grid'!A:D,3,0),IF(AE74=5,VLOOKUP(AE78,'Levels Grid'!A:D,4,0),))))))</f>
        <v/>
      </c>
      <c r="AF80" s="94" t="str">
        <f>IF(AF78="","",IF(AF74=6,"",IF(AF78=0,0,IF(AF74&lt;4,VLOOKUP(AF78,'Levels Grid'!A:D,1,0),IF(AF74=4,VLOOKUP(AF78,'Levels Grid'!A:D,3,0),IF(AF74=5,VLOOKUP(AF78,'Levels Grid'!A:D,4,0),))))))</f>
        <v/>
      </c>
    </row>
    <row r="81" spans="1:32" ht="85" customHeight="1" x14ac:dyDescent="0.2">
      <c r="A81" s="266" t="s">
        <v>69</v>
      </c>
      <c r="B81" s="267"/>
      <c r="C81" s="268"/>
      <c r="D81" s="269"/>
      <c r="E81" s="269"/>
      <c r="F81" s="269"/>
      <c r="G81" s="269"/>
      <c r="H81" s="270"/>
      <c r="I81" s="24"/>
      <c r="J81" s="29" t="s">
        <v>66</v>
      </c>
      <c r="K81" s="151" t="str">
        <f>IF(AC74=6,"",IF(AB74=AC74,"",I81))</f>
        <v/>
      </c>
      <c r="L81" s="166"/>
      <c r="M81" s="167"/>
      <c r="N81" s="168"/>
      <c r="P81" s="260"/>
      <c r="Q81" s="261"/>
      <c r="R81" s="261"/>
      <c r="S81" s="262"/>
      <c r="AB81" s="94" t="s">
        <v>10</v>
      </c>
      <c r="AC81" s="175"/>
      <c r="AD81" s="179" t="str">
        <f>IF(AC80&lt;&gt;"",AC80,IF(AC61&lt;&gt;"",AB80,AC80))</f>
        <v/>
      </c>
      <c r="AE81" s="94" t="s">
        <v>71</v>
      </c>
    </row>
    <row r="82" spans="1:32" ht="15" customHeight="1" x14ac:dyDescent="0.2">
      <c r="A82" s="271" t="s">
        <v>72</v>
      </c>
      <c r="B82" s="272"/>
      <c r="C82" s="272"/>
      <c r="D82" s="272"/>
      <c r="E82" s="272"/>
      <c r="F82" s="272"/>
      <c r="G82" s="272"/>
      <c r="H82" s="272"/>
      <c r="I82" s="149" t="str">
        <f>AB78</f>
        <v/>
      </c>
      <c r="J82" s="29" t="s">
        <v>73</v>
      </c>
      <c r="K82" s="155" t="str">
        <f>AC78</f>
        <v/>
      </c>
      <c r="L82" s="156" t="str">
        <f>AD78</f>
        <v/>
      </c>
      <c r="M82" s="157" t="str">
        <f>AE78</f>
        <v/>
      </c>
      <c r="N82" s="169" t="str">
        <f>AF78</f>
        <v/>
      </c>
      <c r="P82" s="260"/>
      <c r="Q82" s="261"/>
      <c r="R82" s="261"/>
      <c r="S82" s="262"/>
      <c r="AB82" s="94" t="e">
        <f>AB61+AB80</f>
        <v>#VALUE!</v>
      </c>
      <c r="AC82" s="175" t="e">
        <f>AC61+AC80</f>
        <v>#VALUE!</v>
      </c>
      <c r="AD82" s="94" t="e">
        <f>AD61+AD80</f>
        <v>#VALUE!</v>
      </c>
      <c r="AE82" s="94" t="e">
        <f>AE61+AE80</f>
        <v>#VALUE!</v>
      </c>
      <c r="AF82" s="94" t="e">
        <f>AF61+AF80</f>
        <v>#VALUE!</v>
      </c>
    </row>
    <row r="83" spans="1:32" ht="30" customHeight="1" x14ac:dyDescent="0.2">
      <c r="A83" s="273" t="s">
        <v>74</v>
      </c>
      <c r="B83" s="274"/>
      <c r="C83" s="274"/>
      <c r="D83" s="274"/>
      <c r="E83" s="274"/>
      <c r="F83" s="274"/>
      <c r="G83" s="274"/>
      <c r="H83" s="274"/>
      <c r="I83" s="150" t="str">
        <f>AB80</f>
        <v/>
      </c>
      <c r="J83" s="29" t="s">
        <v>75</v>
      </c>
      <c r="K83" s="159" t="str">
        <f>AC80</f>
        <v/>
      </c>
      <c r="L83" s="160" t="str">
        <f>AD80</f>
        <v/>
      </c>
      <c r="M83" s="161" t="str">
        <f>AE80</f>
        <v/>
      </c>
      <c r="N83" s="170" t="str">
        <f>AF80</f>
        <v/>
      </c>
      <c r="P83" s="260"/>
      <c r="Q83" s="261"/>
      <c r="R83" s="261"/>
      <c r="S83" s="262"/>
      <c r="AB83" s="94" t="str">
        <f>IF(AB61="","",IF(AB80="","",AB82))</f>
        <v/>
      </c>
      <c r="AC83" s="179" t="str">
        <f>IF(AD62="","",AC84)</f>
        <v/>
      </c>
      <c r="AD83" s="94" t="str">
        <f>IF(AD61="","",IF(AD80="","",AD82))</f>
        <v/>
      </c>
      <c r="AE83" s="94" t="str">
        <f>IF(AE61="","",IF(AE80="","",AE82))</f>
        <v/>
      </c>
      <c r="AF83" s="94" t="str">
        <f>IF(AF61="","",IF(AF80="","",AF82))</f>
        <v/>
      </c>
    </row>
    <row r="84" spans="1:32" x14ac:dyDescent="0.2">
      <c r="A84" s="78" t="s">
        <v>77</v>
      </c>
      <c r="B84" s="55"/>
      <c r="C84" s="56"/>
      <c r="D84" s="56"/>
      <c r="E84" s="56"/>
      <c r="F84" s="56"/>
      <c r="G84" s="57" t="s">
        <v>78</v>
      </c>
      <c r="H84" s="17"/>
      <c r="I84" s="17"/>
      <c r="J84" s="17"/>
      <c r="K84" s="17"/>
      <c r="L84" s="17"/>
      <c r="M84" s="17"/>
      <c r="N84" s="79"/>
      <c r="P84" s="260"/>
      <c r="Q84" s="261"/>
      <c r="R84" s="261"/>
      <c r="S84" s="262"/>
      <c r="AC84" s="179" t="e">
        <f>AD62+AD81</f>
        <v>#VALUE!</v>
      </c>
      <c r="AD84" s="179" t="s">
        <v>83</v>
      </c>
    </row>
    <row r="85" spans="1:32" ht="165" customHeight="1" thickBot="1" x14ac:dyDescent="0.25">
      <c r="A85" s="275"/>
      <c r="B85" s="276"/>
      <c r="C85" s="276"/>
      <c r="D85" s="276"/>
      <c r="E85" s="276"/>
      <c r="F85" s="277"/>
      <c r="G85" s="278"/>
      <c r="H85" s="276"/>
      <c r="I85" s="276"/>
      <c r="J85" s="276"/>
      <c r="K85" s="276"/>
      <c r="L85" s="276"/>
      <c r="M85" s="276"/>
      <c r="N85" s="279"/>
      <c r="P85" s="263"/>
      <c r="Q85" s="264"/>
      <c r="R85" s="264"/>
      <c r="S85" s="265"/>
      <c r="AA85" s="175"/>
      <c r="AB85" s="175" t="s">
        <v>70</v>
      </c>
      <c r="AC85" s="175" t="s">
        <v>70</v>
      </c>
    </row>
    <row r="86" spans="1:32" x14ac:dyDescent="0.2">
      <c r="A86" s="17"/>
      <c r="B86" s="17"/>
      <c r="C86" s="17"/>
      <c r="D86" s="17"/>
      <c r="E86" s="17"/>
      <c r="F86" s="17"/>
      <c r="G86" s="17"/>
      <c r="H86" s="17"/>
      <c r="I86" s="17"/>
      <c r="J86" s="17"/>
      <c r="K86" s="17"/>
      <c r="L86" s="17"/>
      <c r="M86" s="17"/>
      <c r="N86" s="17"/>
      <c r="AA86" s="175"/>
      <c r="AB86" s="175">
        <f>IF(AB74=6,I79,IF(AB74&gt;2,I79,IF(AB74=2,AB87,IF(AB74=1,AB88,IF(AB74=0,AB89,"")))))</f>
        <v>0</v>
      </c>
      <c r="AC86" s="175">
        <f>IF(AC74=6,AB86,IF(AC74&gt;AB74,AB86,IF(AC74&gt;2,AB86,IF(AC74=2,AC87,IF(AC74=1,AC88,IF(AC74=0,AC89,""))))))</f>
        <v>0</v>
      </c>
    </row>
    <row r="87" spans="1:32" hidden="1" x14ac:dyDescent="0.2">
      <c r="A87" s="17"/>
      <c r="B87" s="17"/>
      <c r="C87" s="17"/>
      <c r="D87" s="17"/>
      <c r="E87" s="17"/>
      <c r="F87" s="17"/>
      <c r="G87" s="17"/>
      <c r="H87" s="17"/>
      <c r="I87" s="17"/>
      <c r="J87" s="17"/>
      <c r="K87" s="17"/>
      <c r="L87" s="17"/>
      <c r="M87" s="17"/>
      <c r="N87" s="17"/>
      <c r="AA87" s="175" t="s">
        <v>76</v>
      </c>
      <c r="AB87" s="175">
        <f>IF(AND(AB74=2,I79&gt;5),6,I79)</f>
        <v>0</v>
      </c>
      <c r="AC87" s="175">
        <f>IF(AND(AC74=2,I79&gt;5),6,I79)</f>
        <v>0</v>
      </c>
    </row>
    <row r="88" spans="1:32" hidden="1" x14ac:dyDescent="0.2">
      <c r="A88" s="17"/>
      <c r="B88" s="17"/>
      <c r="C88" s="17"/>
      <c r="D88" s="17"/>
      <c r="E88" s="17"/>
      <c r="F88" s="17"/>
      <c r="G88" s="17"/>
      <c r="H88" s="17"/>
      <c r="I88" s="17"/>
      <c r="J88" s="17"/>
      <c r="K88" s="17"/>
      <c r="L88" s="17"/>
      <c r="M88" s="17"/>
      <c r="N88" s="17"/>
      <c r="AA88" s="175" t="s">
        <v>79</v>
      </c>
      <c r="AB88" s="175">
        <f>IF(AND(AB74=1,I79&gt;3),4,I79)</f>
        <v>0</v>
      </c>
      <c r="AC88" s="175">
        <f>IF(AND(AC74=1,I79&gt;3),4,I79)</f>
        <v>0</v>
      </c>
    </row>
    <row r="89" spans="1:32" hidden="1" x14ac:dyDescent="0.2">
      <c r="A89" s="17"/>
      <c r="B89" s="17"/>
      <c r="C89" s="17"/>
      <c r="D89" s="17"/>
      <c r="E89" s="17"/>
      <c r="F89" s="17"/>
      <c r="G89" s="17"/>
      <c r="H89" s="17"/>
      <c r="I89" s="17"/>
      <c r="J89" s="17"/>
      <c r="K89" s="17"/>
      <c r="L89" s="17"/>
      <c r="M89" s="17"/>
      <c r="N89" s="17"/>
      <c r="AA89" s="175" t="s">
        <v>80</v>
      </c>
      <c r="AB89" s="175">
        <f>IF(AND(AB74=0,I79&gt;1),2,I79)</f>
        <v>0</v>
      </c>
      <c r="AC89" s="175">
        <f>IF(AND(AC74=0,I79&gt;1),2,I79)</f>
        <v>0</v>
      </c>
    </row>
    <row r="90" spans="1:32" hidden="1" x14ac:dyDescent="0.2">
      <c r="A90" s="17"/>
      <c r="B90" s="17"/>
      <c r="C90" s="17"/>
      <c r="D90" s="17"/>
      <c r="E90" s="17"/>
      <c r="F90" s="17"/>
      <c r="G90" s="17"/>
      <c r="H90" s="17"/>
      <c r="I90" s="17"/>
      <c r="J90" s="17"/>
      <c r="K90" s="17"/>
      <c r="L90" s="17"/>
      <c r="M90" s="17"/>
      <c r="N90" s="17"/>
    </row>
    <row r="91" spans="1:32" hidden="1" x14ac:dyDescent="0.2">
      <c r="A91" s="17"/>
      <c r="B91" s="17"/>
      <c r="C91" s="17"/>
      <c r="D91" s="17"/>
      <c r="E91" s="17"/>
      <c r="F91" s="17"/>
      <c r="G91" s="17"/>
      <c r="H91" s="17"/>
      <c r="I91" s="17"/>
      <c r="J91" s="17"/>
      <c r="K91" s="17"/>
      <c r="L91" s="17"/>
      <c r="M91" s="17"/>
      <c r="N91" s="17"/>
    </row>
    <row r="92" spans="1:32" hidden="1" x14ac:dyDescent="0.2">
      <c r="A92" s="17"/>
      <c r="B92" s="17"/>
      <c r="C92" s="17"/>
      <c r="D92" s="17"/>
      <c r="E92" s="17"/>
      <c r="F92" s="17"/>
      <c r="G92" s="17"/>
      <c r="H92" s="17"/>
      <c r="I92" s="17"/>
      <c r="J92" s="17"/>
      <c r="K92" s="17"/>
      <c r="L92" s="17"/>
      <c r="M92" s="17"/>
      <c r="N92" s="17"/>
    </row>
    <row r="93" spans="1:32" hidden="1" x14ac:dyDescent="0.2">
      <c r="A93" s="17"/>
      <c r="B93" s="17"/>
      <c r="C93" s="17"/>
      <c r="D93" s="17"/>
      <c r="E93" s="17"/>
      <c r="F93" s="17"/>
      <c r="G93" s="17"/>
      <c r="H93" s="17"/>
      <c r="I93" s="17"/>
      <c r="J93" s="17"/>
      <c r="K93" s="17"/>
      <c r="L93" s="17"/>
      <c r="M93" s="17"/>
      <c r="N93" s="17"/>
    </row>
    <row r="94" spans="1:32" hidden="1" x14ac:dyDescent="0.2">
      <c r="A94" s="17"/>
      <c r="B94" s="17"/>
      <c r="C94" s="17"/>
      <c r="D94" s="17"/>
      <c r="E94" s="17"/>
      <c r="F94" s="17"/>
      <c r="G94" s="17"/>
      <c r="H94" s="17"/>
      <c r="I94" s="17"/>
      <c r="J94" s="17"/>
      <c r="K94" s="17"/>
      <c r="L94" s="17"/>
      <c r="M94" s="17"/>
      <c r="N94" s="17"/>
    </row>
    <row r="95" spans="1:32" hidden="1" x14ac:dyDescent="0.2">
      <c r="A95" s="17"/>
      <c r="B95" s="17"/>
      <c r="C95" s="17"/>
      <c r="D95" s="17"/>
      <c r="E95" s="17"/>
      <c r="F95" s="17"/>
      <c r="G95" s="17"/>
      <c r="H95" s="17"/>
      <c r="I95" s="17"/>
      <c r="J95" s="17"/>
      <c r="K95" s="17"/>
      <c r="L95" s="17"/>
      <c r="M95" s="17"/>
      <c r="N95" s="17"/>
    </row>
    <row r="96" spans="1:32" hidden="1" x14ac:dyDescent="0.2">
      <c r="A96" s="17"/>
      <c r="B96" s="17"/>
      <c r="C96" s="17"/>
      <c r="D96" s="17"/>
      <c r="E96" s="17"/>
      <c r="F96" s="17"/>
      <c r="G96" s="17"/>
      <c r="H96" s="17"/>
      <c r="I96" s="17"/>
      <c r="J96" s="17"/>
      <c r="K96" s="17"/>
      <c r="L96" s="17"/>
      <c r="M96" s="17"/>
      <c r="N96" s="17"/>
    </row>
    <row r="97" spans="1:14" hidden="1" x14ac:dyDescent="0.2">
      <c r="A97" s="17"/>
      <c r="B97" s="17"/>
      <c r="C97" s="17"/>
      <c r="D97" s="17"/>
      <c r="E97" s="17"/>
      <c r="F97" s="17"/>
      <c r="G97" s="17"/>
      <c r="H97" s="17"/>
      <c r="I97" s="17"/>
      <c r="J97" s="17"/>
      <c r="K97" s="17"/>
      <c r="L97" s="17"/>
      <c r="M97" s="17"/>
      <c r="N97" s="17"/>
    </row>
    <row r="98" spans="1:14" hidden="1" x14ac:dyDescent="0.2">
      <c r="A98" s="17"/>
      <c r="B98" s="17"/>
      <c r="C98" s="17"/>
      <c r="D98" s="17"/>
      <c r="E98" s="17"/>
      <c r="F98" s="17"/>
      <c r="G98" s="17"/>
      <c r="H98" s="17"/>
      <c r="I98" s="17"/>
      <c r="J98" s="17"/>
      <c r="K98" s="17"/>
      <c r="L98" s="17"/>
      <c r="M98" s="17"/>
      <c r="N98" s="17"/>
    </row>
    <row r="99" spans="1:14" hidden="1" x14ac:dyDescent="0.2">
      <c r="A99" s="17"/>
      <c r="B99" s="17"/>
      <c r="C99" s="17"/>
      <c r="D99" s="17"/>
      <c r="E99" s="17"/>
      <c r="F99" s="17"/>
      <c r="G99" s="17"/>
      <c r="H99" s="17"/>
      <c r="I99" s="17"/>
      <c r="J99" s="17"/>
      <c r="K99" s="17"/>
      <c r="L99" s="17"/>
      <c r="M99" s="17"/>
      <c r="N99" s="17"/>
    </row>
    <row r="100" spans="1:14" hidden="1" x14ac:dyDescent="0.2">
      <c r="A100" s="17"/>
      <c r="B100" s="17"/>
      <c r="C100" s="17"/>
      <c r="D100" s="17"/>
      <c r="E100" s="17"/>
      <c r="F100" s="17"/>
      <c r="G100" s="17"/>
      <c r="H100" s="17"/>
      <c r="I100" s="17"/>
      <c r="J100" s="17"/>
      <c r="K100" s="17"/>
      <c r="L100" s="17"/>
      <c r="M100" s="17"/>
      <c r="N100" s="17"/>
    </row>
    <row r="101" spans="1:14" hidden="1" x14ac:dyDescent="0.2">
      <c r="A101" s="17"/>
      <c r="B101" s="17"/>
      <c r="C101" s="17"/>
      <c r="D101" s="17"/>
      <c r="E101" s="17"/>
      <c r="F101" s="17"/>
      <c r="G101" s="17"/>
      <c r="H101" s="17"/>
      <c r="I101" s="17"/>
      <c r="J101" s="17"/>
      <c r="K101" s="17"/>
      <c r="L101" s="17"/>
      <c r="M101" s="17"/>
      <c r="N101" s="17"/>
    </row>
    <row r="102" spans="1:14" hidden="1" x14ac:dyDescent="0.2">
      <c r="A102" s="17"/>
      <c r="B102" s="17"/>
      <c r="C102" s="17"/>
      <c r="D102" s="17"/>
      <c r="E102" s="17"/>
      <c r="F102" s="17"/>
      <c r="G102" s="17"/>
      <c r="H102" s="17"/>
      <c r="I102" s="17"/>
      <c r="J102" s="17"/>
      <c r="K102" s="17"/>
      <c r="L102" s="17"/>
      <c r="M102" s="17"/>
      <c r="N102" s="17"/>
    </row>
    <row r="103" spans="1:14" hidden="1" x14ac:dyDescent="0.2">
      <c r="A103" s="17"/>
      <c r="B103" s="17"/>
      <c r="C103" s="17"/>
      <c r="D103" s="17"/>
      <c r="E103" s="17"/>
      <c r="F103" s="17"/>
      <c r="G103" s="17"/>
      <c r="H103" s="17"/>
      <c r="I103" s="17"/>
      <c r="J103" s="17"/>
      <c r="K103" s="17"/>
      <c r="L103" s="17"/>
      <c r="M103" s="17"/>
      <c r="N103" s="17"/>
    </row>
    <row r="104" spans="1:14" hidden="1" x14ac:dyDescent="0.2">
      <c r="A104" s="17"/>
      <c r="B104" s="17"/>
      <c r="C104" s="17"/>
      <c r="D104" s="17"/>
      <c r="E104" s="17"/>
      <c r="F104" s="17"/>
      <c r="G104" s="17"/>
      <c r="H104" s="17"/>
      <c r="I104" s="17"/>
      <c r="J104" s="17"/>
      <c r="K104" s="17"/>
      <c r="L104" s="17"/>
      <c r="M104" s="17"/>
      <c r="N104" s="17"/>
    </row>
    <row r="105" spans="1:14" hidden="1" x14ac:dyDescent="0.2">
      <c r="A105" s="17"/>
      <c r="B105" s="17"/>
      <c r="C105" s="17"/>
      <c r="D105" s="17"/>
      <c r="E105" s="17"/>
      <c r="F105" s="17"/>
      <c r="G105" s="17"/>
      <c r="H105" s="17"/>
      <c r="I105" s="17"/>
      <c r="J105" s="17"/>
      <c r="K105" s="17"/>
      <c r="L105" s="17"/>
      <c r="M105" s="17"/>
      <c r="N105" s="17"/>
    </row>
    <row r="106" spans="1:14" hidden="1" x14ac:dyDescent="0.2">
      <c r="A106" s="17"/>
      <c r="B106" s="17"/>
      <c r="C106" s="17"/>
      <c r="D106" s="17"/>
      <c r="E106" s="17"/>
      <c r="F106" s="17"/>
      <c r="G106" s="17"/>
      <c r="H106" s="17"/>
      <c r="I106" s="17"/>
      <c r="J106" s="17"/>
      <c r="K106" s="17"/>
      <c r="L106" s="17"/>
      <c r="M106" s="17"/>
      <c r="N106" s="17"/>
    </row>
    <row r="107" spans="1:14" hidden="1" x14ac:dyDescent="0.2">
      <c r="A107" s="17"/>
      <c r="B107" s="17"/>
      <c r="C107" s="17"/>
      <c r="D107" s="17"/>
      <c r="E107" s="17"/>
      <c r="F107" s="17"/>
      <c r="G107" s="17"/>
      <c r="H107" s="17"/>
      <c r="I107" s="17"/>
      <c r="J107" s="17"/>
      <c r="K107" s="17"/>
      <c r="L107" s="17"/>
      <c r="M107" s="17"/>
      <c r="N107" s="17"/>
    </row>
    <row r="108" spans="1:14" hidden="1" x14ac:dyDescent="0.2">
      <c r="A108" s="17"/>
      <c r="B108" s="17"/>
      <c r="C108" s="17"/>
      <c r="D108" s="17"/>
      <c r="E108" s="17"/>
      <c r="F108" s="17"/>
      <c r="G108" s="17"/>
      <c r="H108" s="17"/>
      <c r="I108" s="17"/>
      <c r="J108" s="17"/>
      <c r="K108" s="17"/>
      <c r="L108" s="17"/>
      <c r="M108" s="17"/>
      <c r="N108" s="17"/>
    </row>
    <row r="109" spans="1:14" hidden="1" x14ac:dyDescent="0.2">
      <c r="A109" s="17"/>
      <c r="B109" s="17"/>
      <c r="C109" s="17"/>
      <c r="D109" s="17"/>
      <c r="E109" s="17"/>
      <c r="F109" s="17"/>
      <c r="G109" s="17"/>
      <c r="H109" s="17"/>
      <c r="I109" s="17"/>
      <c r="J109" s="17"/>
      <c r="K109" s="17"/>
      <c r="L109" s="17"/>
      <c r="M109" s="17"/>
      <c r="N109" s="17"/>
    </row>
    <row r="110" spans="1:14" hidden="1" x14ac:dyDescent="0.2">
      <c r="A110" s="17"/>
      <c r="B110" s="17"/>
      <c r="C110" s="17"/>
      <c r="D110" s="17"/>
      <c r="E110" s="17"/>
      <c r="F110" s="17"/>
      <c r="G110" s="17"/>
      <c r="H110" s="17"/>
      <c r="I110" s="17"/>
      <c r="J110" s="17"/>
      <c r="K110" s="17"/>
      <c r="L110" s="17"/>
      <c r="M110" s="17"/>
      <c r="N110" s="17"/>
    </row>
    <row r="111" spans="1:14" hidden="1" x14ac:dyDescent="0.2">
      <c r="A111" s="17"/>
      <c r="B111" s="17"/>
      <c r="C111" s="17"/>
      <c r="D111" s="17"/>
      <c r="E111" s="17"/>
      <c r="F111" s="17"/>
      <c r="G111" s="17"/>
      <c r="H111" s="17"/>
      <c r="I111" s="17"/>
      <c r="J111" s="17"/>
      <c r="K111" s="17"/>
      <c r="L111" s="17"/>
      <c r="M111" s="17"/>
      <c r="N111" s="17"/>
    </row>
    <row r="112" spans="1:14" hidden="1" x14ac:dyDescent="0.2">
      <c r="A112" s="17"/>
      <c r="B112" s="17"/>
      <c r="C112" s="17"/>
      <c r="D112" s="17"/>
      <c r="E112" s="17"/>
      <c r="F112" s="17"/>
      <c r="G112" s="17"/>
      <c r="H112" s="17"/>
      <c r="I112" s="17"/>
      <c r="J112" s="17"/>
      <c r="K112" s="17"/>
      <c r="L112" s="17"/>
      <c r="M112" s="17"/>
      <c r="N112" s="17"/>
    </row>
    <row r="113" spans="1:14" hidden="1" x14ac:dyDescent="0.2">
      <c r="A113" s="17"/>
      <c r="B113" s="17"/>
      <c r="C113" s="17"/>
      <c r="D113" s="17"/>
      <c r="E113" s="17"/>
      <c r="F113" s="17"/>
      <c r="G113" s="17"/>
      <c r="H113" s="17"/>
      <c r="I113" s="17"/>
      <c r="J113" s="17"/>
      <c r="K113" s="17"/>
      <c r="L113" s="17"/>
      <c r="M113" s="17"/>
      <c r="N113" s="17"/>
    </row>
    <row r="114" spans="1:14" hidden="1" x14ac:dyDescent="0.2">
      <c r="A114" s="17"/>
      <c r="B114" s="17"/>
      <c r="C114" s="17"/>
      <c r="D114" s="17"/>
      <c r="E114" s="17"/>
      <c r="F114" s="17"/>
      <c r="G114" s="17"/>
      <c r="H114" s="17"/>
      <c r="I114" s="17"/>
      <c r="J114" s="17"/>
      <c r="K114" s="17"/>
      <c r="L114" s="17"/>
      <c r="M114" s="17"/>
      <c r="N114" s="17"/>
    </row>
    <row r="115" spans="1:14" hidden="1" x14ac:dyDescent="0.2">
      <c r="A115" s="17"/>
      <c r="B115" s="17"/>
      <c r="C115" s="17"/>
      <c r="D115" s="17"/>
      <c r="E115" s="17"/>
      <c r="F115" s="17"/>
      <c r="G115" s="17"/>
      <c r="H115" s="17"/>
      <c r="I115" s="17"/>
      <c r="J115" s="17"/>
      <c r="K115" s="17"/>
      <c r="L115" s="17"/>
      <c r="M115" s="17"/>
      <c r="N115" s="17"/>
    </row>
    <row r="116" spans="1:14" hidden="1" x14ac:dyDescent="0.2">
      <c r="A116" s="17"/>
      <c r="B116" s="17"/>
      <c r="C116" s="17"/>
      <c r="D116" s="17"/>
      <c r="E116" s="17"/>
      <c r="F116" s="17"/>
      <c r="G116" s="17"/>
      <c r="H116" s="17"/>
      <c r="I116" s="17"/>
      <c r="J116" s="17"/>
      <c r="K116" s="17"/>
      <c r="L116" s="17"/>
      <c r="M116" s="17"/>
      <c r="N116" s="17"/>
    </row>
    <row r="117" spans="1:14" hidden="1" x14ac:dyDescent="0.2">
      <c r="A117" s="17"/>
      <c r="B117" s="17"/>
      <c r="C117" s="17"/>
      <c r="D117" s="17"/>
      <c r="E117" s="17"/>
      <c r="F117" s="17"/>
      <c r="G117" s="17"/>
      <c r="H117" s="17"/>
      <c r="I117" s="17"/>
      <c r="J117" s="17"/>
      <c r="K117" s="17"/>
      <c r="L117" s="17"/>
      <c r="M117" s="17"/>
      <c r="N117" s="17"/>
    </row>
    <row r="118" spans="1:14" hidden="1" x14ac:dyDescent="0.2">
      <c r="A118" s="17"/>
      <c r="B118" s="17"/>
      <c r="C118" s="17"/>
      <c r="D118" s="17"/>
      <c r="E118" s="17"/>
      <c r="F118" s="17"/>
      <c r="G118" s="17"/>
      <c r="H118" s="17"/>
      <c r="I118" s="17"/>
      <c r="J118" s="17"/>
      <c r="K118" s="17"/>
      <c r="L118" s="17"/>
      <c r="M118" s="17"/>
      <c r="N118" s="17"/>
    </row>
    <row r="119" spans="1:14" hidden="1" x14ac:dyDescent="0.2">
      <c r="A119" s="17"/>
      <c r="B119" s="17"/>
      <c r="C119" s="17"/>
      <c r="D119" s="17"/>
      <c r="E119" s="17"/>
      <c r="F119" s="17"/>
      <c r="G119" s="17"/>
      <c r="H119" s="17"/>
      <c r="I119" s="17"/>
      <c r="J119" s="17"/>
      <c r="K119" s="17"/>
      <c r="L119" s="17"/>
      <c r="M119" s="17"/>
      <c r="N119" s="17"/>
    </row>
    <row r="120" spans="1:14" hidden="1" x14ac:dyDescent="0.2">
      <c r="A120" s="17"/>
      <c r="B120" s="17"/>
      <c r="C120" s="17"/>
      <c r="D120" s="17"/>
      <c r="E120" s="17"/>
      <c r="F120" s="17"/>
      <c r="G120" s="17"/>
      <c r="H120" s="17"/>
      <c r="I120" s="17"/>
      <c r="J120" s="17"/>
      <c r="K120" s="17"/>
      <c r="L120" s="17"/>
      <c r="M120" s="17"/>
      <c r="N120" s="17"/>
    </row>
    <row r="121" spans="1:14" hidden="1" x14ac:dyDescent="0.2">
      <c r="A121" s="17"/>
      <c r="B121" s="17"/>
      <c r="C121" s="17"/>
      <c r="D121" s="17"/>
      <c r="E121" s="17"/>
      <c r="F121" s="17"/>
      <c r="G121" s="17"/>
      <c r="H121" s="17"/>
      <c r="I121" s="17"/>
      <c r="J121" s="17"/>
      <c r="K121" s="17"/>
      <c r="L121" s="17"/>
      <c r="M121" s="17"/>
      <c r="N121" s="17"/>
    </row>
  </sheetData>
  <sheetProtection algorithmName="SHA-512" hashValue="7kY8Pi1N8US+f8P0lXjkwC0YPJSH+QUWAROaSKCXOg+nePTGG6sXp6pDdq1cAnUeZt8KikgQR+OuBbRpDoogOg==" saltValue="vlo4zSkgclVUrYi0ny2pHA==" spinCount="100000" sheet="1" objects="1" scenarios="1"/>
  <mergeCells count="98">
    <mergeCell ref="A77:B77"/>
    <mergeCell ref="C77:I77"/>
    <mergeCell ref="A78:B78"/>
    <mergeCell ref="C78:I78"/>
    <mergeCell ref="P79:S85"/>
    <mergeCell ref="A80:B80"/>
    <mergeCell ref="C80:H80"/>
    <mergeCell ref="A81:B81"/>
    <mergeCell ref="C81:H81"/>
    <mergeCell ref="A82:H82"/>
    <mergeCell ref="A83:H83"/>
    <mergeCell ref="A85:F85"/>
    <mergeCell ref="G85:N85"/>
    <mergeCell ref="A79:B79"/>
    <mergeCell ref="C79:H79"/>
    <mergeCell ref="A73:B73"/>
    <mergeCell ref="C73:M73"/>
    <mergeCell ref="A75:I75"/>
    <mergeCell ref="J75:K75"/>
    <mergeCell ref="A76:B76"/>
    <mergeCell ref="A70:B70"/>
    <mergeCell ref="C70:N70"/>
    <mergeCell ref="A72:B72"/>
    <mergeCell ref="C72:M72"/>
    <mergeCell ref="A71:B71"/>
    <mergeCell ref="C71:E71"/>
    <mergeCell ref="G71:N71"/>
    <mergeCell ref="P60:S66"/>
    <mergeCell ref="A61:B61"/>
    <mergeCell ref="C61:H61"/>
    <mergeCell ref="A62:B62"/>
    <mergeCell ref="C62:H62"/>
    <mergeCell ref="A63:H63"/>
    <mergeCell ref="A64:H64"/>
    <mergeCell ref="A66:F66"/>
    <mergeCell ref="G66:N66"/>
    <mergeCell ref="A60:B60"/>
    <mergeCell ref="C60:H60"/>
    <mergeCell ref="A68:N68"/>
    <mergeCell ref="A69:B69"/>
    <mergeCell ref="A57:B57"/>
    <mergeCell ref="A58:B58"/>
    <mergeCell ref="C58:I58"/>
    <mergeCell ref="A59:B59"/>
    <mergeCell ref="C59:I59"/>
    <mergeCell ref="C69:N69"/>
    <mergeCell ref="A53:B53"/>
    <mergeCell ref="C53:M53"/>
    <mergeCell ref="A54:B54"/>
    <mergeCell ref="C54:M54"/>
    <mergeCell ref="A56:I56"/>
    <mergeCell ref="J56:K56"/>
    <mergeCell ref="A52:B52"/>
    <mergeCell ref="C52:N52"/>
    <mergeCell ref="A42:N42"/>
    <mergeCell ref="A43:N45"/>
    <mergeCell ref="A46:B47"/>
    <mergeCell ref="C46:I47"/>
    <mergeCell ref="J46:K47"/>
    <mergeCell ref="L46:N47"/>
    <mergeCell ref="A49:N49"/>
    <mergeCell ref="A50:B50"/>
    <mergeCell ref="C50:N50"/>
    <mergeCell ref="A51:B51"/>
    <mergeCell ref="C51:N51"/>
    <mergeCell ref="A35:N35"/>
    <mergeCell ref="A36:N39"/>
    <mergeCell ref="A40:B41"/>
    <mergeCell ref="C40:I41"/>
    <mergeCell ref="J40:K41"/>
    <mergeCell ref="L40:N41"/>
    <mergeCell ref="A34:N34"/>
    <mergeCell ref="A12:N13"/>
    <mergeCell ref="A14:N14"/>
    <mergeCell ref="A16:C16"/>
    <mergeCell ref="D16:E16"/>
    <mergeCell ref="A17:C17"/>
    <mergeCell ref="A18:C18"/>
    <mergeCell ref="A19:C19"/>
    <mergeCell ref="D21:E21"/>
    <mergeCell ref="A22:C22"/>
    <mergeCell ref="D22:E22"/>
    <mergeCell ref="A25:N32"/>
    <mergeCell ref="A9:C9"/>
    <mergeCell ref="D9:H9"/>
    <mergeCell ref="I9:L9"/>
    <mergeCell ref="M9:N9"/>
    <mergeCell ref="A10:C10"/>
    <mergeCell ref="D10:H10"/>
    <mergeCell ref="I10:L10"/>
    <mergeCell ref="M10:N10"/>
    <mergeCell ref="A5:N6"/>
    <mergeCell ref="A7:L7"/>
    <mergeCell ref="M7:N7"/>
    <mergeCell ref="A8:C8"/>
    <mergeCell ref="D8:H8"/>
    <mergeCell ref="I8:L8"/>
    <mergeCell ref="M8:N8"/>
  </mergeCells>
  <dataValidations count="7">
    <dataValidation type="whole" allowBlank="1" showInputMessage="1" showErrorMessage="1" sqref="G57 I57 G76 I76" xr:uid="{5477E60E-078C-1643-BB48-1C11832D66FA}">
      <formula1>0</formula1>
      <formula2>59</formula2>
    </dataValidation>
    <dataValidation type="whole" allowBlank="1" showInputMessage="1" showErrorMessage="1" error="Award a mark 0 to 8." sqref="L79:N81 L60:N62 I60:I62 I79:I81" xr:uid="{97FFE28D-3784-724B-8D99-B55A764052ED}">
      <formula1>0</formula1>
      <formula2>8</formula2>
    </dataValidation>
    <dataValidation allowBlank="1" showInputMessage="1" showErrorMessage="1" prompt="This cell cannot be edited. Edit centre and candidate details on the Overview sheet." sqref="D8:H10 M8:N10" xr:uid="{21A317A0-32BB-7E4F-B519-D07E28989CB7}"/>
    <dataValidation allowBlank="1" showInputMessage="1" showErrorMessage="1" prompt="This cell cannot be edited. Input difficulty level and assessment grid marks in cells above." sqref="I82:I83 I63:I64" xr:uid="{CA66AD2A-C369-9243-85E6-D5DCDCD72AA9}"/>
    <dataValidation allowBlank="1" showInputMessage="1" showErrorMessage="1" prompt="This cell cannot be edited._x000a__x000a_Annotate comments, performance length, difficulty levels and marks on Solo and Ensemble pages (2 &amp; 3) below." sqref="D17:E19 D22:E22" xr:uid="{05372C8D-B525-A649-9050-81794D9693EA}"/>
    <dataValidation allowBlank="1" showInputMessage="1" showErrorMessage="1" prompt="To start new a line press ALT + RETURN." sqref="A25:N32" xr:uid="{9881BB58-2176-3C45-861E-604C45B2BFC5}"/>
    <dataValidation allowBlank="1" showInputMessage="1" showErrorMessage="1" prompt="To start a new line press ALT + RETURN." sqref="C59:I59 C60:H62 C78:I78 C79:H81" xr:uid="{0C4BD731-BB24-DC41-932B-92A419A5DE05}"/>
  </dataValidations>
  <pageMargins left="0.39370078740157483" right="0.39370078740157483" top="0.59055118110236227" bottom="0.59055118110236227" header="0.31496062992125984" footer="0.31496062992125984"/>
  <pageSetup paperSize="9" fitToWidth="0" fitToHeight="0" orientation="portrait" r:id="rId1"/>
  <headerFooter>
    <oddHeader xml:space="preserve">&amp;C&amp;"System Font,Regular"&amp;10&amp;K000000 </oddHeader>
    <oddFooter xml:space="preserve">&amp;C </oddFooter>
  </headerFooter>
  <rowBreaks count="2" manualBreakCount="2">
    <brk id="48" max="16383" man="1"/>
    <brk id="67"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4D791542-08E8-844E-BE27-4CD025A48D46}">
          <x14:formula1>
            <xm:f>Pulldown!$E$2:$E$8</xm:f>
          </x14:formula1>
          <xm:sqref>L58:N58 L77:N77</xm:sqref>
        </x14:dataValidation>
        <x14:dataValidation type="list" allowBlank="1" showInputMessage="1" showErrorMessage="1" xr:uid="{F72358CC-650E-B249-806C-3D8CAB8B943B}">
          <x14:formula1>
            <xm:f>Pulldown!$C$2:$C$8</xm:f>
          </x14:formula1>
          <xm:sqref>C77:I77 C58:I58</xm:sqref>
        </x14:dataValidation>
        <x14:dataValidation type="list" allowBlank="1" showInputMessage="1" showErrorMessage="1" xr:uid="{9CC56A4C-1FAB-A34D-8D3E-0AB28F489B86}">
          <x14:formula1>
            <xm:f>Pulldown!$A$2:$A$8</xm:f>
          </x14:formula1>
          <xm:sqref>C53:M53 C72:M72</xm:sqref>
        </x14:dataValidation>
        <x14:dataValidation type="list" allowBlank="1" showInputMessage="1" showErrorMessage="1" xr:uid="{5936B7F2-1922-5F4B-B419-2C6E57BDBB3A}">
          <x14:formula1>
            <xm:f>Pulldown!$B$2:$B$7</xm:f>
          </x14:formula1>
          <xm:sqref>C54:M54 C73:M73</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890844-9FE1-0147-BE6F-08154A5E9C08}">
  <sheetPr codeName="Sheet3"/>
  <dimension ref="A1:AA1000"/>
  <sheetViews>
    <sheetView showGridLines="0" workbookViewId="0"/>
  </sheetViews>
  <sheetFormatPr baseColWidth="10" defaultColWidth="11" defaultRowHeight="15" customHeight="1" x14ac:dyDescent="0.2"/>
  <cols>
    <col min="1" max="28" width="11" style="3" customWidth="1"/>
    <col min="29" max="16384" width="11" style="3"/>
  </cols>
  <sheetData>
    <row r="1" spans="1:27" ht="15.75" customHeight="1" x14ac:dyDescent="0.2">
      <c r="A1" s="18" t="s">
        <v>84</v>
      </c>
      <c r="B1" s="18" t="s">
        <v>85</v>
      </c>
      <c r="C1" s="18" t="s">
        <v>86</v>
      </c>
      <c r="D1" s="18" t="s">
        <v>87</v>
      </c>
    </row>
    <row r="2" spans="1:27" ht="15.75" customHeight="1" x14ac:dyDescent="0.2">
      <c r="A2" s="19">
        <v>0</v>
      </c>
      <c r="B2" s="19">
        <v>0</v>
      </c>
      <c r="C2" s="19">
        <v>0</v>
      </c>
      <c r="D2" s="19">
        <v>0</v>
      </c>
      <c r="AA2" s="20"/>
    </row>
    <row r="3" spans="1:27" ht="15.75" customHeight="1" x14ac:dyDescent="0.2">
      <c r="A3" s="21">
        <v>1</v>
      </c>
      <c r="B3" s="21">
        <v>1</v>
      </c>
      <c r="C3" s="19">
        <v>1</v>
      </c>
      <c r="D3" s="19">
        <v>2</v>
      </c>
    </row>
    <row r="4" spans="1:27" ht="15.75" customHeight="1" x14ac:dyDescent="0.2">
      <c r="A4" s="21">
        <v>2</v>
      </c>
      <c r="B4" s="21">
        <v>2</v>
      </c>
      <c r="C4" s="19">
        <v>3</v>
      </c>
      <c r="D4" s="19">
        <v>3</v>
      </c>
    </row>
    <row r="5" spans="1:27" ht="15.75" customHeight="1" x14ac:dyDescent="0.2">
      <c r="A5" s="21">
        <v>3</v>
      </c>
      <c r="B5" s="21">
        <v>3</v>
      </c>
      <c r="C5" s="19">
        <v>4</v>
      </c>
      <c r="D5" s="19">
        <v>5</v>
      </c>
    </row>
    <row r="6" spans="1:27" ht="15.75" customHeight="1" x14ac:dyDescent="0.2">
      <c r="A6" s="21">
        <v>4</v>
      </c>
      <c r="B6" s="21">
        <v>4</v>
      </c>
      <c r="C6" s="19">
        <v>5</v>
      </c>
      <c r="D6" s="19">
        <v>6</v>
      </c>
    </row>
    <row r="7" spans="1:27" ht="15.75" customHeight="1" x14ac:dyDescent="0.2">
      <c r="A7" s="21">
        <v>5</v>
      </c>
      <c r="B7" s="21">
        <v>5</v>
      </c>
      <c r="C7" s="19">
        <v>6</v>
      </c>
      <c r="D7" s="19">
        <v>8</v>
      </c>
    </row>
    <row r="8" spans="1:27" ht="15.75" customHeight="1" x14ac:dyDescent="0.2">
      <c r="A8" s="21">
        <v>6</v>
      </c>
      <c r="B8" s="21">
        <v>6</v>
      </c>
      <c r="C8" s="19">
        <v>8</v>
      </c>
      <c r="D8" s="19">
        <v>9</v>
      </c>
    </row>
    <row r="9" spans="1:27" ht="15.75" customHeight="1" x14ac:dyDescent="0.2">
      <c r="A9" s="21">
        <v>7</v>
      </c>
      <c r="B9" s="21">
        <v>7</v>
      </c>
      <c r="C9" s="19">
        <v>9</v>
      </c>
      <c r="D9" s="19">
        <v>11</v>
      </c>
    </row>
    <row r="10" spans="1:27" ht="15.75" customHeight="1" x14ac:dyDescent="0.2">
      <c r="A10" s="21">
        <v>8</v>
      </c>
      <c r="B10" s="21">
        <v>8</v>
      </c>
      <c r="C10" s="19">
        <v>10</v>
      </c>
      <c r="D10" s="19">
        <v>12</v>
      </c>
    </row>
    <row r="11" spans="1:27" ht="15.75" customHeight="1" x14ac:dyDescent="0.2">
      <c r="A11" s="21">
        <v>9</v>
      </c>
      <c r="B11" s="21">
        <v>9</v>
      </c>
      <c r="C11" s="19">
        <v>11</v>
      </c>
      <c r="D11" s="19">
        <v>14</v>
      </c>
    </row>
    <row r="12" spans="1:27" ht="15.75" customHeight="1" x14ac:dyDescent="0.2">
      <c r="A12" s="21">
        <v>10</v>
      </c>
      <c r="B12" s="21">
        <v>10</v>
      </c>
      <c r="C12" s="19">
        <v>13</v>
      </c>
      <c r="D12" s="19">
        <v>15</v>
      </c>
    </row>
    <row r="13" spans="1:27" ht="15.75" customHeight="1" x14ac:dyDescent="0.2">
      <c r="A13" s="21">
        <v>11</v>
      </c>
      <c r="B13" s="21">
        <v>11</v>
      </c>
      <c r="C13" s="19">
        <v>14</v>
      </c>
      <c r="D13" s="19">
        <v>17</v>
      </c>
    </row>
    <row r="14" spans="1:27" ht="15.75" customHeight="1" x14ac:dyDescent="0.2">
      <c r="A14" s="21">
        <v>12</v>
      </c>
      <c r="B14" s="21">
        <v>12</v>
      </c>
      <c r="C14" s="19">
        <v>15</v>
      </c>
      <c r="D14" s="19">
        <v>18</v>
      </c>
    </row>
    <row r="15" spans="1:27" ht="15.75" customHeight="1" x14ac:dyDescent="0.2">
      <c r="A15" s="21">
        <v>13</v>
      </c>
      <c r="B15" s="21">
        <v>13</v>
      </c>
      <c r="C15" s="19">
        <v>16</v>
      </c>
      <c r="D15" s="19">
        <v>20</v>
      </c>
    </row>
    <row r="16" spans="1:27" ht="15.75" customHeight="1" x14ac:dyDescent="0.2">
      <c r="A16" s="21">
        <v>14</v>
      </c>
      <c r="B16" s="21">
        <v>14</v>
      </c>
      <c r="C16" s="19">
        <v>18</v>
      </c>
      <c r="D16" s="19">
        <v>21</v>
      </c>
    </row>
    <row r="17" spans="1:4" ht="15.75" customHeight="1" x14ac:dyDescent="0.2">
      <c r="A17" s="21">
        <v>15</v>
      </c>
      <c r="B17" s="21">
        <v>15</v>
      </c>
      <c r="C17" s="19">
        <v>19</v>
      </c>
      <c r="D17" s="19">
        <v>23</v>
      </c>
    </row>
    <row r="18" spans="1:4" ht="15.75" customHeight="1" x14ac:dyDescent="0.2">
      <c r="A18" s="21">
        <v>16</v>
      </c>
      <c r="B18" s="21">
        <v>16</v>
      </c>
      <c r="C18" s="19">
        <v>20</v>
      </c>
      <c r="D18" s="19">
        <v>24</v>
      </c>
    </row>
    <row r="19" spans="1:4" ht="15.75" customHeight="1" x14ac:dyDescent="0.2">
      <c r="A19" s="21">
        <v>17</v>
      </c>
      <c r="B19" s="21">
        <v>17</v>
      </c>
      <c r="C19" s="19">
        <v>21</v>
      </c>
      <c r="D19" s="19">
        <v>26</v>
      </c>
    </row>
    <row r="20" spans="1:4" ht="15.75" customHeight="1" x14ac:dyDescent="0.2">
      <c r="A20" s="21">
        <v>18</v>
      </c>
      <c r="B20" s="21">
        <v>18</v>
      </c>
      <c r="C20" s="19">
        <v>23</v>
      </c>
      <c r="D20" s="19">
        <v>27</v>
      </c>
    </row>
    <row r="21" spans="1:4" ht="15.75" customHeight="1" x14ac:dyDescent="0.2">
      <c r="A21" s="21">
        <v>19</v>
      </c>
      <c r="B21" s="21">
        <v>19</v>
      </c>
      <c r="C21" s="19">
        <v>24</v>
      </c>
      <c r="D21" s="19">
        <v>29</v>
      </c>
    </row>
    <row r="22" spans="1:4" ht="15.75" customHeight="1" x14ac:dyDescent="0.2">
      <c r="A22" s="21">
        <v>20</v>
      </c>
      <c r="B22" s="21">
        <v>20</v>
      </c>
      <c r="C22" s="19">
        <v>25</v>
      </c>
      <c r="D22" s="19">
        <v>30</v>
      </c>
    </row>
    <row r="23" spans="1:4" ht="15.75" customHeight="1" x14ac:dyDescent="0.2">
      <c r="A23" s="21">
        <v>21</v>
      </c>
      <c r="B23" s="21">
        <v>21</v>
      </c>
      <c r="C23" s="19">
        <v>26</v>
      </c>
      <c r="D23" s="19">
        <v>30</v>
      </c>
    </row>
    <row r="24" spans="1:4" ht="15.75" customHeight="1" x14ac:dyDescent="0.2">
      <c r="A24" s="21">
        <v>22</v>
      </c>
      <c r="B24" s="21">
        <v>22</v>
      </c>
      <c r="C24" s="19">
        <v>28</v>
      </c>
      <c r="D24" s="19">
        <v>30</v>
      </c>
    </row>
    <row r="25" spans="1:4" ht="15.75" customHeight="1" x14ac:dyDescent="0.2">
      <c r="A25" s="21">
        <v>23</v>
      </c>
      <c r="B25" s="21">
        <v>23</v>
      </c>
      <c r="C25" s="19">
        <v>29</v>
      </c>
      <c r="D25" s="19">
        <v>30</v>
      </c>
    </row>
    <row r="26" spans="1:4" ht="15.75" customHeight="1" x14ac:dyDescent="0.2">
      <c r="A26" s="21">
        <v>24</v>
      </c>
      <c r="B26" s="21">
        <v>24</v>
      </c>
      <c r="C26" s="19">
        <v>30</v>
      </c>
      <c r="D26" s="19">
        <v>30</v>
      </c>
    </row>
    <row r="27" spans="1:4" ht="15.75" customHeight="1" x14ac:dyDescent="0.2"/>
    <row r="28" spans="1:4" ht="15.75" customHeight="1" x14ac:dyDescent="0.2"/>
    <row r="29" spans="1:4" ht="15.75" customHeight="1" x14ac:dyDescent="0.2"/>
    <row r="30" spans="1:4" ht="15.75" customHeight="1" x14ac:dyDescent="0.2"/>
    <row r="31" spans="1:4" ht="15.75" customHeight="1" x14ac:dyDescent="0.2"/>
    <row r="32" spans="1:4"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selectLockedCells="1" selectUnlockedCells="1"/>
  <pageMargins left="0.7" right="0.7" top="0.75" bottom="0.75" header="0" footer="0"/>
  <pageSetup orientation="landscape"/>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977FCA-CC5B-5C4F-8CFB-F92C5AD12DEC}">
  <sheetPr codeName="Sheet4"/>
  <dimension ref="A1:Q8"/>
  <sheetViews>
    <sheetView workbookViewId="0"/>
  </sheetViews>
  <sheetFormatPr baseColWidth="10" defaultColWidth="11" defaultRowHeight="16" x14ac:dyDescent="0.2"/>
  <sheetData>
    <row r="1" spans="1:17" x14ac:dyDescent="0.2">
      <c r="A1" s="2" t="s">
        <v>88</v>
      </c>
      <c r="B1" s="2" t="s">
        <v>89</v>
      </c>
      <c r="C1" s="2" t="s">
        <v>90</v>
      </c>
      <c r="D1" s="2" t="s">
        <v>91</v>
      </c>
      <c r="E1" s="2" t="s">
        <v>92</v>
      </c>
      <c r="F1" s="2" t="s">
        <v>93</v>
      </c>
    </row>
    <row r="2" spans="1:17" x14ac:dyDescent="0.2">
      <c r="A2" s="3" t="s">
        <v>54</v>
      </c>
      <c r="B2" s="3" t="s">
        <v>54</v>
      </c>
      <c r="C2" s="3" t="s">
        <v>54</v>
      </c>
      <c r="D2" s="3" t="s">
        <v>94</v>
      </c>
      <c r="E2" s="2"/>
    </row>
    <row r="3" spans="1:17" x14ac:dyDescent="0.2">
      <c r="A3" s="3" t="s">
        <v>95</v>
      </c>
      <c r="B3" s="3" t="s">
        <v>96</v>
      </c>
      <c r="C3" s="3" t="s">
        <v>97</v>
      </c>
      <c r="D3" s="3" t="s">
        <v>98</v>
      </c>
      <c r="E3" s="2" t="s">
        <v>99</v>
      </c>
      <c r="F3" s="80" t="s">
        <v>100</v>
      </c>
    </row>
    <row r="4" spans="1:17" x14ac:dyDescent="0.2">
      <c r="A4" s="3" t="s">
        <v>101</v>
      </c>
      <c r="B4" s="3" t="s">
        <v>102</v>
      </c>
      <c r="C4" s="3" t="s">
        <v>103</v>
      </c>
      <c r="D4" s="3" t="s">
        <v>104</v>
      </c>
      <c r="E4" s="2">
        <v>1</v>
      </c>
    </row>
    <row r="5" spans="1:17" x14ac:dyDescent="0.2">
      <c r="A5" s="3" t="s">
        <v>105</v>
      </c>
      <c r="B5" s="3" t="s">
        <v>106</v>
      </c>
      <c r="C5" s="3" t="s">
        <v>107</v>
      </c>
      <c r="D5" s="3" t="s">
        <v>108</v>
      </c>
      <c r="E5" s="2">
        <v>2</v>
      </c>
      <c r="Q5" t="s">
        <v>109</v>
      </c>
    </row>
    <row r="6" spans="1:17" x14ac:dyDescent="0.2">
      <c r="A6" s="3" t="s">
        <v>110</v>
      </c>
      <c r="B6" s="3" t="s">
        <v>111</v>
      </c>
      <c r="C6" s="3" t="s">
        <v>112</v>
      </c>
      <c r="D6" s="2"/>
      <c r="E6" s="2">
        <v>3</v>
      </c>
    </row>
    <row r="7" spans="1:17" x14ac:dyDescent="0.2">
      <c r="A7" s="3" t="s">
        <v>113</v>
      </c>
      <c r="B7" s="3" t="s">
        <v>114</v>
      </c>
      <c r="C7" s="3" t="s">
        <v>115</v>
      </c>
      <c r="D7" s="2"/>
      <c r="E7" s="2">
        <v>4</v>
      </c>
    </row>
    <row r="8" spans="1:17" x14ac:dyDescent="0.2">
      <c r="A8" s="80" t="s">
        <v>119</v>
      </c>
      <c r="B8" s="2"/>
      <c r="C8" s="3" t="s">
        <v>116</v>
      </c>
      <c r="D8" s="2"/>
      <c r="E8" s="2" t="s">
        <v>117</v>
      </c>
    </row>
  </sheetData>
  <sheetProtection selectLockedCells="1" selectUnlockedCells="1"/>
  <pageMargins left="0.7" right="0.7" top="0.75" bottom="0.75" header="0.3" footer="0.3"/>
  <pageSetup paperSize="9"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08D4D-6B6F-6D4B-9D33-F6F2657AC414}">
  <sheetPr codeName="Sheet6"/>
  <dimension ref="A1:AF121"/>
  <sheetViews>
    <sheetView showGridLines="0" showRowColHeaders="0" showRuler="0" showWhiteSpace="0" view="pageLayout" topLeftCell="O1" zoomScaleNormal="100" workbookViewId="0"/>
  </sheetViews>
  <sheetFormatPr baseColWidth="10" defaultColWidth="0" defaultRowHeight="15" customHeight="1" zeroHeight="1" x14ac:dyDescent="0.2"/>
  <cols>
    <col min="1" max="3" width="6.83203125" style="2" customWidth="1"/>
    <col min="4" max="6" width="8" style="2" customWidth="1"/>
    <col min="7" max="8" width="6.5" style="2" customWidth="1"/>
    <col min="9" max="9" width="5" style="2" customWidth="1"/>
    <col min="10" max="10" width="2.83203125" style="2" customWidth="1"/>
    <col min="11" max="11" width="5" style="2" customWidth="1"/>
    <col min="12" max="14" width="5.5" style="2" bestFit="1" customWidth="1"/>
    <col min="15" max="16" width="8.83203125" style="2" customWidth="1"/>
    <col min="17" max="18" width="8.5" style="2" customWidth="1"/>
    <col min="19" max="19" width="8" style="2" customWidth="1"/>
    <col min="20" max="20" width="9.83203125" style="2" customWidth="1"/>
    <col min="21" max="24" width="8.5" style="2" customWidth="1"/>
    <col min="25" max="26" width="8.83203125" style="2" hidden="1" customWidth="1"/>
    <col min="27" max="32" width="8.83203125" style="94" hidden="1" customWidth="1"/>
    <col min="33" max="16384" width="8.83203125" style="2" hidden="1"/>
  </cols>
  <sheetData>
    <row r="1" spans="1:31" ht="19" customHeight="1" x14ac:dyDescent="0.2">
      <c r="A1" s="182"/>
      <c r="B1" s="1"/>
      <c r="C1" s="1"/>
      <c r="D1" s="1"/>
      <c r="E1" s="1"/>
      <c r="F1" s="1"/>
      <c r="G1" s="1"/>
      <c r="H1" s="1"/>
      <c r="I1" s="1"/>
      <c r="J1" s="1"/>
      <c r="K1" s="1"/>
      <c r="L1" s="1"/>
      <c r="M1" s="1"/>
      <c r="N1" s="177">
        <v>2</v>
      </c>
    </row>
    <row r="2" spans="1:31" ht="15" customHeight="1" x14ac:dyDescent="0.2">
      <c r="A2" s="1"/>
      <c r="B2" s="1"/>
      <c r="C2" s="1"/>
      <c r="D2" s="1"/>
      <c r="E2" s="1"/>
      <c r="F2" s="1"/>
      <c r="G2" s="1"/>
      <c r="H2" s="1"/>
      <c r="I2" s="1"/>
      <c r="J2" s="1"/>
      <c r="K2" s="1"/>
      <c r="L2" s="1"/>
      <c r="M2" s="1"/>
      <c r="N2" s="1"/>
      <c r="AB2" s="174"/>
      <c r="AC2" s="174"/>
      <c r="AD2" s="174"/>
      <c r="AE2" s="174"/>
    </row>
    <row r="3" spans="1:31" ht="15" customHeight="1" x14ac:dyDescent="0.2">
      <c r="A3" s="4"/>
      <c r="B3" s="4"/>
      <c r="C3" s="4"/>
      <c r="D3" s="4"/>
      <c r="E3" s="4"/>
      <c r="F3" s="4"/>
      <c r="G3" s="4"/>
      <c r="H3" s="4"/>
      <c r="I3" s="4"/>
      <c r="J3" s="4"/>
      <c r="K3" s="4"/>
      <c r="L3" s="4"/>
      <c r="M3" s="5"/>
      <c r="N3" s="5"/>
      <c r="AB3" s="174"/>
      <c r="AC3" s="174"/>
      <c r="AD3" s="174"/>
      <c r="AE3" s="174"/>
    </row>
    <row r="4" spans="1:31" ht="15" customHeight="1" thickBot="1" x14ac:dyDescent="0.25">
      <c r="AB4" s="174"/>
      <c r="AC4" s="174"/>
      <c r="AD4" s="174"/>
      <c r="AE4" s="174"/>
    </row>
    <row r="5" spans="1:31" ht="15" customHeight="1" x14ac:dyDescent="0.2">
      <c r="A5" s="390" t="s">
        <v>20</v>
      </c>
      <c r="B5" s="391"/>
      <c r="C5" s="391"/>
      <c r="D5" s="391"/>
      <c r="E5" s="391"/>
      <c r="F5" s="391"/>
      <c r="G5" s="391"/>
      <c r="H5" s="391"/>
      <c r="I5" s="391"/>
      <c r="J5" s="391"/>
      <c r="K5" s="391"/>
      <c r="L5" s="391"/>
      <c r="M5" s="391"/>
      <c r="N5" s="392"/>
      <c r="AB5" s="174"/>
      <c r="AC5" s="174"/>
      <c r="AD5" s="174"/>
      <c r="AE5" s="174"/>
    </row>
    <row r="6" spans="1:31" ht="15" customHeight="1" x14ac:dyDescent="0.2">
      <c r="A6" s="393"/>
      <c r="B6" s="394"/>
      <c r="C6" s="394"/>
      <c r="D6" s="394"/>
      <c r="E6" s="394"/>
      <c r="F6" s="394"/>
      <c r="G6" s="394"/>
      <c r="H6" s="394"/>
      <c r="I6" s="394"/>
      <c r="J6" s="394"/>
      <c r="K6" s="394"/>
      <c r="L6" s="394"/>
      <c r="M6" s="394"/>
      <c r="N6" s="395"/>
      <c r="AB6" s="174"/>
      <c r="AC6" s="174"/>
      <c r="AD6" s="174"/>
    </row>
    <row r="7" spans="1:31" ht="15" customHeight="1" x14ac:dyDescent="0.2">
      <c r="A7" s="396" t="s">
        <v>21</v>
      </c>
      <c r="B7" s="397"/>
      <c r="C7" s="397"/>
      <c r="D7" s="397"/>
      <c r="E7" s="397"/>
      <c r="F7" s="397"/>
      <c r="G7" s="397"/>
      <c r="H7" s="397"/>
      <c r="I7" s="397"/>
      <c r="J7" s="397"/>
      <c r="K7" s="397"/>
      <c r="L7" s="397"/>
      <c r="M7" s="398" t="s">
        <v>22</v>
      </c>
      <c r="N7" s="399"/>
      <c r="AB7" s="174"/>
      <c r="AC7" s="174"/>
      <c r="AD7" s="174"/>
    </row>
    <row r="8" spans="1:31" ht="15" customHeight="1" x14ac:dyDescent="0.2">
      <c r="A8" s="344" t="s">
        <v>3</v>
      </c>
      <c r="B8" s="345"/>
      <c r="C8" s="345"/>
      <c r="D8" s="371" t="str">
        <f>IF(Overview!C6="","",MID(Overview!C6,1,35))</f>
        <v/>
      </c>
      <c r="E8" s="372"/>
      <c r="F8" s="372"/>
      <c r="G8" s="372"/>
      <c r="H8" s="373"/>
      <c r="I8" s="222" t="s">
        <v>5</v>
      </c>
      <c r="J8" s="223"/>
      <c r="K8" s="223"/>
      <c r="L8" s="224"/>
      <c r="M8" s="400" t="str">
        <f>IF(Overview!C7="","",Overview!C7)</f>
        <v/>
      </c>
      <c r="N8" s="401"/>
      <c r="AB8" s="174"/>
      <c r="AD8" s="174"/>
    </row>
    <row r="9" spans="1:31" ht="15" customHeight="1" x14ac:dyDescent="0.2">
      <c r="A9" s="344" t="s">
        <v>6</v>
      </c>
      <c r="B9" s="345"/>
      <c r="C9" s="345"/>
      <c r="D9" s="371" t="str">
        <f>IF(VLOOKUP(N1,Overview!A11:B40,2,0)="","",MID(VLOOKUP(N1,Overview!A11:B40,2,0),1,35))</f>
        <v/>
      </c>
      <c r="E9" s="372"/>
      <c r="F9" s="372"/>
      <c r="G9" s="372"/>
      <c r="H9" s="373"/>
      <c r="I9" s="222" t="s">
        <v>7</v>
      </c>
      <c r="J9" s="223"/>
      <c r="K9" s="223"/>
      <c r="L9" s="224"/>
      <c r="M9" s="214" t="str">
        <f>IF(VLOOKUP(N1,Overview!A11:C40,3,0)="","",(VLOOKUP(N1,Overview!A11:C40,3,0)))</f>
        <v/>
      </c>
      <c r="N9" s="215"/>
    </row>
    <row r="10" spans="1:31" ht="15" customHeight="1" x14ac:dyDescent="0.2">
      <c r="A10" s="344" t="s">
        <v>8</v>
      </c>
      <c r="B10" s="345"/>
      <c r="C10" s="345"/>
      <c r="D10" s="371" t="str">
        <f>IF(VLOOKUP(N1,Overview!A11:D40,4,0)="","",MID(VLOOKUP(N1,Overview!A11:D40,4,0),1,35))</f>
        <v/>
      </c>
      <c r="E10" s="372"/>
      <c r="F10" s="372"/>
      <c r="G10" s="372"/>
      <c r="H10" s="373"/>
      <c r="I10" s="222" t="s">
        <v>4</v>
      </c>
      <c r="J10" s="223"/>
      <c r="K10" s="223"/>
      <c r="L10" s="224"/>
      <c r="M10" s="214" t="str">
        <f>IF(Overview!I6="","",Overview!I6)</f>
        <v/>
      </c>
      <c r="N10" s="215"/>
    </row>
    <row r="11" spans="1:31" ht="15" customHeight="1" x14ac:dyDescent="0.2">
      <c r="A11" s="60"/>
      <c r="B11" s="6"/>
      <c r="C11" s="6"/>
      <c r="D11" s="6"/>
      <c r="E11" s="6"/>
      <c r="F11" s="6"/>
      <c r="G11" s="7"/>
      <c r="H11" s="7"/>
      <c r="I11" s="7"/>
      <c r="J11" s="8"/>
      <c r="K11" s="8"/>
      <c r="L11" s="8"/>
      <c r="M11" s="8"/>
      <c r="N11" s="61"/>
    </row>
    <row r="12" spans="1:31" ht="15" customHeight="1" x14ac:dyDescent="0.2">
      <c r="A12" s="351" t="s">
        <v>23</v>
      </c>
      <c r="B12" s="352"/>
      <c r="C12" s="352"/>
      <c r="D12" s="352"/>
      <c r="E12" s="352"/>
      <c r="F12" s="352"/>
      <c r="G12" s="352"/>
      <c r="H12" s="352"/>
      <c r="I12" s="352"/>
      <c r="J12" s="352"/>
      <c r="K12" s="352"/>
      <c r="L12" s="352"/>
      <c r="M12" s="352"/>
      <c r="N12" s="353"/>
    </row>
    <row r="13" spans="1:31" ht="15" customHeight="1" x14ac:dyDescent="0.2">
      <c r="A13" s="354"/>
      <c r="B13" s="355"/>
      <c r="C13" s="355"/>
      <c r="D13" s="355"/>
      <c r="E13" s="355"/>
      <c r="F13" s="355"/>
      <c r="G13" s="355"/>
      <c r="H13" s="355"/>
      <c r="I13" s="355"/>
      <c r="J13" s="355"/>
      <c r="K13" s="355"/>
      <c r="L13" s="355"/>
      <c r="M13" s="355"/>
      <c r="N13" s="356"/>
    </row>
    <row r="14" spans="1:31" ht="15" customHeight="1" x14ac:dyDescent="0.2">
      <c r="A14" s="357" t="s">
        <v>24</v>
      </c>
      <c r="B14" s="358"/>
      <c r="C14" s="358"/>
      <c r="D14" s="358"/>
      <c r="E14" s="358"/>
      <c r="F14" s="358"/>
      <c r="G14" s="358"/>
      <c r="H14" s="358"/>
      <c r="I14" s="358"/>
      <c r="J14" s="358"/>
      <c r="K14" s="358"/>
      <c r="L14" s="358"/>
      <c r="M14" s="358"/>
      <c r="N14" s="359"/>
    </row>
    <row r="15" spans="1:31" ht="15" customHeight="1" x14ac:dyDescent="0.2">
      <c r="A15" s="62"/>
      <c r="B15" s="41"/>
      <c r="C15" s="41"/>
      <c r="D15" s="41"/>
      <c r="E15" s="41"/>
      <c r="F15" s="41"/>
      <c r="G15" s="41"/>
      <c r="H15" s="41"/>
      <c r="I15" s="41"/>
      <c r="J15" s="41"/>
      <c r="K15" s="41"/>
      <c r="L15" s="41"/>
      <c r="M15" s="41"/>
      <c r="N15" s="63"/>
    </row>
    <row r="16" spans="1:31" ht="15" customHeight="1" x14ac:dyDescent="0.2">
      <c r="A16" s="360" t="s">
        <v>25</v>
      </c>
      <c r="B16" s="361"/>
      <c r="C16" s="361"/>
      <c r="D16" s="362" t="s">
        <v>26</v>
      </c>
      <c r="E16" s="362"/>
      <c r="F16" s="81" t="s">
        <v>27</v>
      </c>
      <c r="G16" s="82" t="s">
        <v>28</v>
      </c>
      <c r="H16" s="36" t="s">
        <v>29</v>
      </c>
      <c r="N16" s="64"/>
      <c r="AB16" s="94" t="s">
        <v>30</v>
      </c>
      <c r="AC16" s="175"/>
      <c r="AD16" s="94" t="s">
        <v>31</v>
      </c>
    </row>
    <row r="17" spans="1:32" ht="15" customHeight="1" x14ac:dyDescent="0.25">
      <c r="A17" s="363" t="s">
        <v>32</v>
      </c>
      <c r="B17" s="364"/>
      <c r="C17" s="365"/>
      <c r="D17" s="131" t="str">
        <f>AB61</f>
        <v/>
      </c>
      <c r="E17" s="132" t="str">
        <f>AD62</f>
        <v/>
      </c>
      <c r="F17" s="133" t="str">
        <f>AD61</f>
        <v/>
      </c>
      <c r="G17" s="134" t="str">
        <f>AE61</f>
        <v/>
      </c>
      <c r="H17" s="135" t="str">
        <f>AF61</f>
        <v/>
      </c>
      <c r="N17" s="64"/>
      <c r="AB17" s="94" t="s">
        <v>33</v>
      </c>
      <c r="AC17" s="175"/>
    </row>
    <row r="18" spans="1:32" ht="15" customHeight="1" x14ac:dyDescent="0.25">
      <c r="A18" s="363" t="s">
        <v>34</v>
      </c>
      <c r="B18" s="364"/>
      <c r="C18" s="365"/>
      <c r="D18" s="136" t="str">
        <f>AB80</f>
        <v/>
      </c>
      <c r="E18" s="137" t="str">
        <f>AD81</f>
        <v/>
      </c>
      <c r="F18" s="138" t="str">
        <f>AD80</f>
        <v/>
      </c>
      <c r="G18" s="139" t="str">
        <f>AE80</f>
        <v/>
      </c>
      <c r="H18" s="140" t="str">
        <f>AF80</f>
        <v/>
      </c>
      <c r="I18" s="3"/>
      <c r="J18" s="42"/>
      <c r="K18" s="42"/>
      <c r="L18" s="42"/>
      <c r="M18" s="42"/>
      <c r="N18" s="65"/>
      <c r="AB18" s="94">
        <f>AB50+AB52</f>
        <v>0</v>
      </c>
      <c r="AC18" s="175"/>
      <c r="AD18" s="94">
        <f>AD50</f>
        <v>0</v>
      </c>
      <c r="AE18" s="94">
        <f>AE50</f>
        <v>0</v>
      </c>
      <c r="AF18" s="94">
        <f>AF50</f>
        <v>0</v>
      </c>
    </row>
    <row r="19" spans="1:32" ht="30" customHeight="1" x14ac:dyDescent="0.2">
      <c r="A19" s="366" t="s">
        <v>35</v>
      </c>
      <c r="B19" s="367"/>
      <c r="C19" s="368"/>
      <c r="D19" s="141" t="str">
        <f>AB83</f>
        <v/>
      </c>
      <c r="E19" s="142" t="str">
        <f>AC83</f>
        <v/>
      </c>
      <c r="F19" s="143" t="str">
        <f>AD83</f>
        <v/>
      </c>
      <c r="G19" s="144" t="str">
        <f>AE83</f>
        <v/>
      </c>
      <c r="H19" s="145" t="str">
        <f>AF83</f>
        <v/>
      </c>
      <c r="N19" s="64"/>
      <c r="AB19" s="94" t="str">
        <f>IF(AND(G57="",I57=""),"",AB18)</f>
        <v/>
      </c>
      <c r="AC19" s="175"/>
      <c r="AD19" s="94" t="str">
        <f>IF(L57="","",AD18)</f>
        <v/>
      </c>
      <c r="AE19" s="94" t="str">
        <f>IF(M57="","",AE18)</f>
        <v/>
      </c>
      <c r="AF19" s="94" t="str">
        <f>IF(N57="","",AF18)</f>
        <v/>
      </c>
    </row>
    <row r="20" spans="1:32" ht="15" customHeight="1" x14ac:dyDescent="0.2">
      <c r="A20" s="66"/>
      <c r="N20" s="64"/>
      <c r="AB20" s="94" t="s">
        <v>36</v>
      </c>
      <c r="AC20" s="175"/>
    </row>
    <row r="21" spans="1:32" ht="15" customHeight="1" x14ac:dyDescent="0.2">
      <c r="A21" s="67"/>
      <c r="B21" s="9"/>
      <c r="C21" s="10"/>
      <c r="D21" s="369" t="s">
        <v>26</v>
      </c>
      <c r="E21" s="370"/>
      <c r="F21" s="81" t="s">
        <v>27</v>
      </c>
      <c r="G21" s="82" t="s">
        <v>28</v>
      </c>
      <c r="H21" s="36" t="s">
        <v>29</v>
      </c>
      <c r="N21" s="64"/>
      <c r="AB21" s="94">
        <f>AB69+AB71</f>
        <v>0</v>
      </c>
      <c r="AC21" s="175"/>
      <c r="AD21" s="94">
        <f>AD69</f>
        <v>0</v>
      </c>
      <c r="AE21" s="94">
        <f>AE69</f>
        <v>0</v>
      </c>
      <c r="AF21" s="94">
        <f>AF69</f>
        <v>0</v>
      </c>
    </row>
    <row r="22" spans="1:32" ht="30" customHeight="1" x14ac:dyDescent="0.2">
      <c r="A22" s="346" t="s">
        <v>37</v>
      </c>
      <c r="B22" s="347"/>
      <c r="C22" s="348"/>
      <c r="D22" s="349" t="str">
        <f>AB25</f>
        <v/>
      </c>
      <c r="E22" s="350"/>
      <c r="F22" s="146" t="str">
        <f>AD25</f>
        <v/>
      </c>
      <c r="G22" s="147" t="str">
        <f>AE25</f>
        <v/>
      </c>
      <c r="H22" s="148" t="str">
        <f>AF25</f>
        <v/>
      </c>
      <c r="I22" s="43"/>
      <c r="J22" s="43"/>
      <c r="K22" s="43"/>
      <c r="L22" s="43"/>
      <c r="M22" s="43"/>
      <c r="N22" s="68"/>
      <c r="AB22" s="94" t="str">
        <f>IF(AND(G76="",I76=""),"",AB21)</f>
        <v/>
      </c>
      <c r="AC22" s="175"/>
      <c r="AD22" s="94" t="str">
        <f>IF(L76="","",AD21)</f>
        <v/>
      </c>
      <c r="AE22" s="94" t="str">
        <f>IF(M76="","",AE21)</f>
        <v/>
      </c>
      <c r="AF22" s="94" t="str">
        <f>IF(N76="","",AF21)</f>
        <v/>
      </c>
    </row>
    <row r="23" spans="1:32" ht="15" customHeight="1" x14ac:dyDescent="0.2">
      <c r="A23" s="69"/>
      <c r="G23" s="44"/>
      <c r="H23" s="44"/>
      <c r="I23" s="44"/>
      <c r="J23" s="44"/>
      <c r="K23" s="44"/>
      <c r="L23" s="44"/>
      <c r="M23" s="44"/>
      <c r="N23" s="70"/>
      <c r="AB23" s="94" t="s">
        <v>38</v>
      </c>
      <c r="AC23" s="175"/>
    </row>
    <row r="24" spans="1:32" ht="15" customHeight="1" x14ac:dyDescent="0.2">
      <c r="A24" s="71" t="s">
        <v>39</v>
      </c>
      <c r="B24" s="44"/>
      <c r="C24" s="44"/>
      <c r="D24" s="44"/>
      <c r="E24" s="44"/>
      <c r="F24" s="44"/>
      <c r="G24" s="44"/>
      <c r="H24" s="44"/>
      <c r="I24" s="44"/>
      <c r="J24" s="44"/>
      <c r="K24" s="44"/>
      <c r="L24" s="44"/>
      <c r="M24" s="44"/>
      <c r="N24" s="70"/>
      <c r="AB24" s="94">
        <f>AB18+AB21</f>
        <v>0</v>
      </c>
      <c r="AC24" s="175"/>
      <c r="AD24" s="94">
        <f>AD18+AD21</f>
        <v>0</v>
      </c>
      <c r="AE24" s="94">
        <f>AE18+AE21</f>
        <v>0</v>
      </c>
      <c r="AF24" s="94">
        <f>AF18+AF21</f>
        <v>0</v>
      </c>
    </row>
    <row r="25" spans="1:32" ht="15" customHeight="1" x14ac:dyDescent="0.2">
      <c r="A25" s="242"/>
      <c r="B25" s="243"/>
      <c r="C25" s="243"/>
      <c r="D25" s="243"/>
      <c r="E25" s="243"/>
      <c r="F25" s="243"/>
      <c r="G25" s="243"/>
      <c r="H25" s="243"/>
      <c r="I25" s="243"/>
      <c r="J25" s="243"/>
      <c r="K25" s="243"/>
      <c r="L25" s="243"/>
      <c r="M25" s="243"/>
      <c r="N25" s="244"/>
      <c r="AB25" s="94" t="str">
        <f>IF(OR(AB19="",AB22=""),"",AB24)</f>
        <v/>
      </c>
      <c r="AC25" s="175"/>
      <c r="AD25" s="94" t="str">
        <f>IF(OR(AD19="",AD22=""),"",AD24)</f>
        <v/>
      </c>
      <c r="AE25" s="94" t="str">
        <f>IF(OR(AE19="",AE22=""),"",AE24)</f>
        <v/>
      </c>
      <c r="AF25" s="94" t="str">
        <f>IF(OR(AF19="",AF22=""),"",AF24)</f>
        <v/>
      </c>
    </row>
    <row r="26" spans="1:32" ht="15" customHeight="1" x14ac:dyDescent="0.2">
      <c r="A26" s="245"/>
      <c r="B26" s="246"/>
      <c r="C26" s="246"/>
      <c r="D26" s="246"/>
      <c r="E26" s="246"/>
      <c r="F26" s="246"/>
      <c r="G26" s="246"/>
      <c r="H26" s="246"/>
      <c r="I26" s="246"/>
      <c r="J26" s="246"/>
      <c r="K26" s="246"/>
      <c r="L26" s="246"/>
      <c r="M26" s="246"/>
      <c r="N26" s="247"/>
      <c r="AC26" s="175"/>
    </row>
    <row r="27" spans="1:32" ht="15" customHeight="1" x14ac:dyDescent="0.2">
      <c r="A27" s="245"/>
      <c r="B27" s="246"/>
      <c r="C27" s="246"/>
      <c r="D27" s="246"/>
      <c r="E27" s="246"/>
      <c r="F27" s="246"/>
      <c r="G27" s="246"/>
      <c r="H27" s="246"/>
      <c r="I27" s="246"/>
      <c r="J27" s="246"/>
      <c r="K27" s="246"/>
      <c r="L27" s="246"/>
      <c r="M27" s="246"/>
      <c r="N27" s="247"/>
      <c r="AC27" s="175"/>
    </row>
    <row r="28" spans="1:32" ht="15" customHeight="1" x14ac:dyDescent="0.2">
      <c r="A28" s="245"/>
      <c r="B28" s="246"/>
      <c r="C28" s="246"/>
      <c r="D28" s="246"/>
      <c r="E28" s="246"/>
      <c r="F28" s="246"/>
      <c r="G28" s="246"/>
      <c r="H28" s="246"/>
      <c r="I28" s="246"/>
      <c r="J28" s="246"/>
      <c r="K28" s="246"/>
      <c r="L28" s="246"/>
      <c r="M28" s="246"/>
      <c r="N28" s="247"/>
      <c r="AC28" s="175"/>
    </row>
    <row r="29" spans="1:32" ht="15" customHeight="1" x14ac:dyDescent="0.2">
      <c r="A29" s="245"/>
      <c r="B29" s="246"/>
      <c r="C29" s="246"/>
      <c r="D29" s="246"/>
      <c r="E29" s="246"/>
      <c r="F29" s="246"/>
      <c r="G29" s="246"/>
      <c r="H29" s="246"/>
      <c r="I29" s="246"/>
      <c r="J29" s="246"/>
      <c r="K29" s="246"/>
      <c r="L29" s="246"/>
      <c r="M29" s="246"/>
      <c r="N29" s="247"/>
      <c r="AC29" s="175"/>
    </row>
    <row r="30" spans="1:32" ht="15" customHeight="1" x14ac:dyDescent="0.2">
      <c r="A30" s="245"/>
      <c r="B30" s="246"/>
      <c r="C30" s="246"/>
      <c r="D30" s="246"/>
      <c r="E30" s="246"/>
      <c r="F30" s="246"/>
      <c r="G30" s="246"/>
      <c r="H30" s="246"/>
      <c r="I30" s="246"/>
      <c r="J30" s="246"/>
      <c r="K30" s="246"/>
      <c r="L30" s="246"/>
      <c r="M30" s="246"/>
      <c r="N30" s="247"/>
      <c r="AC30" s="175"/>
    </row>
    <row r="31" spans="1:32" ht="15" customHeight="1" x14ac:dyDescent="0.2">
      <c r="A31" s="245"/>
      <c r="B31" s="246"/>
      <c r="C31" s="246"/>
      <c r="D31" s="246"/>
      <c r="E31" s="246"/>
      <c r="F31" s="246"/>
      <c r="G31" s="246"/>
      <c r="H31" s="246"/>
      <c r="I31" s="246"/>
      <c r="J31" s="246"/>
      <c r="K31" s="246"/>
      <c r="L31" s="246"/>
      <c r="M31" s="246"/>
      <c r="N31" s="247"/>
      <c r="AC31" s="175"/>
    </row>
    <row r="32" spans="1:32" ht="15" customHeight="1" x14ac:dyDescent="0.2">
      <c r="A32" s="248"/>
      <c r="B32" s="249"/>
      <c r="C32" s="249"/>
      <c r="D32" s="249"/>
      <c r="E32" s="249"/>
      <c r="F32" s="249"/>
      <c r="G32" s="249"/>
      <c r="H32" s="249"/>
      <c r="I32" s="249"/>
      <c r="J32" s="249"/>
      <c r="K32" s="249"/>
      <c r="L32" s="249"/>
      <c r="M32" s="249"/>
      <c r="N32" s="250"/>
      <c r="AC32" s="175"/>
    </row>
    <row r="33" spans="1:29" ht="15" customHeight="1" x14ac:dyDescent="0.2">
      <c r="A33" s="66"/>
      <c r="N33" s="64"/>
      <c r="AC33" s="175"/>
    </row>
    <row r="34" spans="1:29" ht="15" customHeight="1" x14ac:dyDescent="0.2">
      <c r="A34" s="251" t="s">
        <v>40</v>
      </c>
      <c r="B34" s="252"/>
      <c r="C34" s="252"/>
      <c r="D34" s="252"/>
      <c r="E34" s="252"/>
      <c r="F34" s="252"/>
      <c r="G34" s="252"/>
      <c r="H34" s="252"/>
      <c r="I34" s="252"/>
      <c r="J34" s="252"/>
      <c r="K34" s="252"/>
      <c r="L34" s="252"/>
      <c r="M34" s="252"/>
      <c r="N34" s="253"/>
      <c r="AC34" s="175"/>
    </row>
    <row r="35" spans="1:29" ht="15" customHeight="1" x14ac:dyDescent="0.2">
      <c r="A35" s="254" t="s">
        <v>41</v>
      </c>
      <c r="B35" s="255"/>
      <c r="C35" s="255"/>
      <c r="D35" s="255"/>
      <c r="E35" s="255"/>
      <c r="F35" s="255"/>
      <c r="G35" s="255"/>
      <c r="H35" s="255"/>
      <c r="I35" s="255"/>
      <c r="J35" s="255"/>
      <c r="K35" s="255"/>
      <c r="L35" s="255"/>
      <c r="M35" s="255"/>
      <c r="N35" s="256"/>
      <c r="AC35" s="175"/>
    </row>
    <row r="36" spans="1:29" ht="15" customHeight="1" x14ac:dyDescent="0.2">
      <c r="A36" s="374" t="s">
        <v>42</v>
      </c>
      <c r="B36" s="375"/>
      <c r="C36" s="375"/>
      <c r="D36" s="375"/>
      <c r="E36" s="375"/>
      <c r="F36" s="375"/>
      <c r="G36" s="375"/>
      <c r="H36" s="375"/>
      <c r="I36" s="375"/>
      <c r="J36" s="375"/>
      <c r="K36" s="375"/>
      <c r="L36" s="375"/>
      <c r="M36" s="375"/>
      <c r="N36" s="376"/>
      <c r="AC36" s="175"/>
    </row>
    <row r="37" spans="1:29" ht="15" customHeight="1" x14ac:dyDescent="0.2">
      <c r="A37" s="374"/>
      <c r="B37" s="375"/>
      <c r="C37" s="375"/>
      <c r="D37" s="375"/>
      <c r="E37" s="375"/>
      <c r="F37" s="375"/>
      <c r="G37" s="375"/>
      <c r="H37" s="375"/>
      <c r="I37" s="375"/>
      <c r="J37" s="375"/>
      <c r="K37" s="375"/>
      <c r="L37" s="375"/>
      <c r="M37" s="375"/>
      <c r="N37" s="376"/>
      <c r="AC37" s="175"/>
    </row>
    <row r="38" spans="1:29" ht="15" customHeight="1" x14ac:dyDescent="0.2">
      <c r="A38" s="374"/>
      <c r="B38" s="375"/>
      <c r="C38" s="375"/>
      <c r="D38" s="375"/>
      <c r="E38" s="375"/>
      <c r="F38" s="375"/>
      <c r="G38" s="375"/>
      <c r="H38" s="375"/>
      <c r="I38" s="375"/>
      <c r="J38" s="375"/>
      <c r="K38" s="375"/>
      <c r="L38" s="375"/>
      <c r="M38" s="375"/>
      <c r="N38" s="376"/>
      <c r="AC38" s="175"/>
    </row>
    <row r="39" spans="1:29" ht="15" customHeight="1" x14ac:dyDescent="0.2">
      <c r="A39" s="377"/>
      <c r="B39" s="378"/>
      <c r="C39" s="378"/>
      <c r="D39" s="378"/>
      <c r="E39" s="378"/>
      <c r="F39" s="378"/>
      <c r="G39" s="378"/>
      <c r="H39" s="378"/>
      <c r="I39" s="378"/>
      <c r="J39" s="378"/>
      <c r="K39" s="378"/>
      <c r="L39" s="378"/>
      <c r="M39" s="378"/>
      <c r="N39" s="379"/>
      <c r="AC39" s="175"/>
    </row>
    <row r="40" spans="1:29" ht="15" customHeight="1" x14ac:dyDescent="0.2">
      <c r="A40" s="380" t="s">
        <v>43</v>
      </c>
      <c r="B40" s="381"/>
      <c r="C40" s="384"/>
      <c r="D40" s="385"/>
      <c r="E40" s="385"/>
      <c r="F40" s="385"/>
      <c r="G40" s="385"/>
      <c r="H40" s="385"/>
      <c r="I40" s="386"/>
      <c r="J40" s="216" t="s">
        <v>44</v>
      </c>
      <c r="K40" s="217"/>
      <c r="L40" s="338"/>
      <c r="M40" s="339"/>
      <c r="N40" s="340"/>
      <c r="AC40" s="175"/>
    </row>
    <row r="41" spans="1:29" ht="15" customHeight="1" x14ac:dyDescent="0.2">
      <c r="A41" s="382"/>
      <c r="B41" s="383"/>
      <c r="C41" s="387"/>
      <c r="D41" s="388"/>
      <c r="E41" s="388"/>
      <c r="F41" s="388"/>
      <c r="G41" s="388"/>
      <c r="H41" s="388"/>
      <c r="I41" s="389"/>
      <c r="J41" s="218"/>
      <c r="K41" s="219"/>
      <c r="L41" s="341"/>
      <c r="M41" s="342"/>
      <c r="N41" s="343"/>
      <c r="AC41" s="175"/>
    </row>
    <row r="42" spans="1:29" ht="15" customHeight="1" x14ac:dyDescent="0.2">
      <c r="A42" s="225" t="s">
        <v>45</v>
      </c>
      <c r="B42" s="226"/>
      <c r="C42" s="226"/>
      <c r="D42" s="226"/>
      <c r="E42" s="226"/>
      <c r="F42" s="226"/>
      <c r="G42" s="226"/>
      <c r="H42" s="226"/>
      <c r="I42" s="226"/>
      <c r="J42" s="226"/>
      <c r="K42" s="226"/>
      <c r="L42" s="226"/>
      <c r="M42" s="226"/>
      <c r="N42" s="227"/>
      <c r="AC42" s="175"/>
    </row>
    <row r="43" spans="1:29" ht="15" customHeight="1" x14ac:dyDescent="0.2">
      <c r="A43" s="228" t="s">
        <v>46</v>
      </c>
      <c r="B43" s="229"/>
      <c r="C43" s="229"/>
      <c r="D43" s="229"/>
      <c r="E43" s="229"/>
      <c r="F43" s="229"/>
      <c r="G43" s="229"/>
      <c r="H43" s="229"/>
      <c r="I43" s="229"/>
      <c r="J43" s="229"/>
      <c r="K43" s="229"/>
      <c r="L43" s="229"/>
      <c r="M43" s="229"/>
      <c r="N43" s="230"/>
      <c r="AC43" s="175"/>
    </row>
    <row r="44" spans="1:29" ht="15" customHeight="1" x14ac:dyDescent="0.2">
      <c r="A44" s="228"/>
      <c r="B44" s="229"/>
      <c r="C44" s="229"/>
      <c r="D44" s="229"/>
      <c r="E44" s="229"/>
      <c r="F44" s="229"/>
      <c r="G44" s="229"/>
      <c r="H44" s="229"/>
      <c r="I44" s="229"/>
      <c r="J44" s="229"/>
      <c r="K44" s="229"/>
      <c r="L44" s="229"/>
      <c r="M44" s="229"/>
      <c r="N44" s="230"/>
      <c r="AC44" s="175"/>
    </row>
    <row r="45" spans="1:29" ht="15" customHeight="1" x14ac:dyDescent="0.2">
      <c r="A45" s="228"/>
      <c r="B45" s="229"/>
      <c r="C45" s="229"/>
      <c r="D45" s="229"/>
      <c r="E45" s="229"/>
      <c r="F45" s="229"/>
      <c r="G45" s="229"/>
      <c r="H45" s="229"/>
      <c r="I45" s="229"/>
      <c r="J45" s="229"/>
      <c r="K45" s="229"/>
      <c r="L45" s="229"/>
      <c r="M45" s="229"/>
      <c r="N45" s="230"/>
      <c r="AC45" s="175"/>
    </row>
    <row r="46" spans="1:29" ht="15" customHeight="1" x14ac:dyDescent="0.2">
      <c r="A46" s="231" t="s">
        <v>43</v>
      </c>
      <c r="B46" s="232"/>
      <c r="C46" s="235"/>
      <c r="D46" s="235"/>
      <c r="E46" s="235"/>
      <c r="F46" s="235"/>
      <c r="G46" s="235"/>
      <c r="H46" s="235"/>
      <c r="I46" s="235"/>
      <c r="J46" s="220" t="s">
        <v>44</v>
      </c>
      <c r="K46" s="220"/>
      <c r="L46" s="237"/>
      <c r="M46" s="238"/>
      <c r="N46" s="239"/>
      <c r="AC46" s="175"/>
    </row>
    <row r="47" spans="1:29" ht="15" customHeight="1" thickBot="1" x14ac:dyDescent="0.25">
      <c r="A47" s="233"/>
      <c r="B47" s="234"/>
      <c r="C47" s="236"/>
      <c r="D47" s="236"/>
      <c r="E47" s="236"/>
      <c r="F47" s="236"/>
      <c r="G47" s="236"/>
      <c r="H47" s="236"/>
      <c r="I47" s="236"/>
      <c r="J47" s="221"/>
      <c r="K47" s="221"/>
      <c r="L47" s="240"/>
      <c r="M47" s="240"/>
      <c r="N47" s="241"/>
      <c r="AC47" s="175"/>
    </row>
    <row r="48" spans="1:29" ht="15" customHeight="1" thickBot="1" x14ac:dyDescent="0.25">
      <c r="A48" s="37"/>
      <c r="B48" s="37"/>
      <c r="C48" s="38"/>
      <c r="D48" s="38"/>
      <c r="E48" s="38"/>
      <c r="F48" s="38"/>
      <c r="G48" s="38"/>
      <c r="H48" s="38"/>
      <c r="I48" s="38"/>
      <c r="J48" s="39"/>
      <c r="K48" s="39"/>
      <c r="L48" s="40"/>
      <c r="M48" s="40"/>
      <c r="N48" s="40"/>
      <c r="AC48" s="175"/>
    </row>
    <row r="49" spans="1:32" ht="15" customHeight="1" thickTop="1" x14ac:dyDescent="0.2">
      <c r="A49" s="327" t="s">
        <v>47</v>
      </c>
      <c r="B49" s="328"/>
      <c r="C49" s="328"/>
      <c r="D49" s="328"/>
      <c r="E49" s="328"/>
      <c r="F49" s="328"/>
      <c r="G49" s="328"/>
      <c r="H49" s="328"/>
      <c r="I49" s="328"/>
      <c r="J49" s="328"/>
      <c r="K49" s="328"/>
      <c r="L49" s="328"/>
      <c r="M49" s="328"/>
      <c r="N49" s="329"/>
      <c r="AB49" s="94" t="s">
        <v>48</v>
      </c>
      <c r="AC49" s="175"/>
    </row>
    <row r="50" spans="1:32" ht="30" customHeight="1" x14ac:dyDescent="0.2">
      <c r="A50" s="330" t="s">
        <v>49</v>
      </c>
      <c r="B50" s="288"/>
      <c r="C50" s="289"/>
      <c r="D50" s="290"/>
      <c r="E50" s="290"/>
      <c r="F50" s="290"/>
      <c r="G50" s="290"/>
      <c r="H50" s="290"/>
      <c r="I50" s="290"/>
      <c r="J50" s="290"/>
      <c r="K50" s="290"/>
      <c r="L50" s="290"/>
      <c r="M50" s="290"/>
      <c r="N50" s="331"/>
      <c r="AB50" s="94">
        <f>G57/1440</f>
        <v>0</v>
      </c>
      <c r="AC50" s="175"/>
      <c r="AD50" s="94">
        <f>L57/60</f>
        <v>0</v>
      </c>
      <c r="AE50" s="94">
        <f>M57/60</f>
        <v>0</v>
      </c>
      <c r="AF50" s="94">
        <f>N57/60</f>
        <v>0</v>
      </c>
    </row>
    <row r="51" spans="1:32" ht="30" customHeight="1" x14ac:dyDescent="0.2">
      <c r="A51" s="330" t="s">
        <v>50</v>
      </c>
      <c r="B51" s="288"/>
      <c r="C51" s="289"/>
      <c r="D51" s="290"/>
      <c r="E51" s="290"/>
      <c r="F51" s="290"/>
      <c r="G51" s="290"/>
      <c r="H51" s="290"/>
      <c r="I51" s="290"/>
      <c r="J51" s="290"/>
      <c r="K51" s="290"/>
      <c r="L51" s="290"/>
      <c r="M51" s="290"/>
      <c r="N51" s="331"/>
      <c r="AB51" s="94" t="s">
        <v>51</v>
      </c>
      <c r="AC51" s="175"/>
    </row>
    <row r="52" spans="1:32" ht="30" customHeight="1" x14ac:dyDescent="0.2">
      <c r="A52" s="330" t="s">
        <v>52</v>
      </c>
      <c r="B52" s="288"/>
      <c r="C52" s="289"/>
      <c r="D52" s="290"/>
      <c r="E52" s="290"/>
      <c r="F52" s="290"/>
      <c r="G52" s="290"/>
      <c r="H52" s="290"/>
      <c r="I52" s="290"/>
      <c r="J52" s="290"/>
      <c r="K52" s="290"/>
      <c r="L52" s="290"/>
      <c r="M52" s="290"/>
      <c r="N52" s="331"/>
      <c r="AB52" s="94">
        <f>I57/1440/60</f>
        <v>0</v>
      </c>
      <c r="AC52" s="175"/>
    </row>
    <row r="53" spans="1:32" ht="15" customHeight="1" x14ac:dyDescent="0.2">
      <c r="A53" s="332" t="s">
        <v>53</v>
      </c>
      <c r="B53" s="297"/>
      <c r="C53" s="298" t="s">
        <v>54</v>
      </c>
      <c r="D53" s="299"/>
      <c r="E53" s="299"/>
      <c r="F53" s="299"/>
      <c r="G53" s="299"/>
      <c r="H53" s="299"/>
      <c r="I53" s="299"/>
      <c r="J53" s="299"/>
      <c r="K53" s="299"/>
      <c r="L53" s="299"/>
      <c r="M53" s="333"/>
      <c r="N53" s="45"/>
      <c r="AC53" s="175"/>
    </row>
    <row r="54" spans="1:32" ht="15" customHeight="1" x14ac:dyDescent="0.2">
      <c r="A54" s="330" t="s">
        <v>55</v>
      </c>
      <c r="B54" s="288"/>
      <c r="C54" s="334" t="s">
        <v>54</v>
      </c>
      <c r="D54" s="335"/>
      <c r="E54" s="335"/>
      <c r="F54" s="335"/>
      <c r="G54" s="335"/>
      <c r="H54" s="335"/>
      <c r="I54" s="335"/>
      <c r="J54" s="335"/>
      <c r="K54" s="335"/>
      <c r="L54" s="335"/>
      <c r="M54" s="335"/>
      <c r="N54" s="46"/>
      <c r="AB54" s="94" t="s">
        <v>56</v>
      </c>
      <c r="AC54" s="175"/>
    </row>
    <row r="55" spans="1:32" ht="15" customHeight="1" x14ac:dyDescent="0.2">
      <c r="A55" s="47"/>
      <c r="B55" s="48"/>
      <c r="C55" s="48"/>
      <c r="D55" s="48"/>
      <c r="E55" s="48"/>
      <c r="F55" s="48"/>
      <c r="G55" s="48"/>
      <c r="H55" s="48"/>
      <c r="I55" s="49"/>
      <c r="J55" s="50"/>
      <c r="K55" s="50"/>
      <c r="L55" s="51"/>
      <c r="M55" s="51"/>
      <c r="N55" s="52"/>
      <c r="AB55" s="94">
        <f>IF(C58="Select",6,IF(C58="Pre-difficulty Level 1 (Less Difficult)",0,IF(C58="Difficulty Level 1 (Less Difficult)",1,IF(C58="Difficulty Level 2 (Less Difficult)",2,IF(C58="Difficulty Level 3 (Less Difficult)",3,IF(C58="Difficulty Level 4 (Standard)",4,IF(C58="Difficulty Level 5+ (More Difficult)",5,"")))))))</f>
        <v>6</v>
      </c>
      <c r="AC55" s="175">
        <f>IF(AF55&lt;6,AF55,IF(AE55&lt;6,AE55,IF(AD55&lt;6,AD55,6)))</f>
        <v>6</v>
      </c>
      <c r="AD55" s="94">
        <f>IF(L58="",6,IF(L58="Pre",0,IF(L58=1,1,IF(L58=2,2,IF(L58=3,3,IF(L58=4,4,IF(L58="5+",5,"")))))))</f>
        <v>6</v>
      </c>
      <c r="AE55" s="94">
        <f>IF(M58="",6,IF(M58="Pre",0,IF(M58=1,1,IF(M58=2,2,IF(M58=3,3,IF(M58=4,4,IF(M58="5+",5,"")))))))</f>
        <v>6</v>
      </c>
      <c r="AF55" s="94">
        <f>IF(N58="",6,IF(N58="Pre",0,IF(N58=1,1,IF(N58=2,2,IF(N58=3,3,IF(N58=4,4,IF(N58="5+",5,"")))))))</f>
        <v>6</v>
      </c>
    </row>
    <row r="56" spans="1:32" ht="15" customHeight="1" x14ac:dyDescent="0.2">
      <c r="A56" s="336" t="s">
        <v>57</v>
      </c>
      <c r="B56" s="337"/>
      <c r="C56" s="337"/>
      <c r="D56" s="337"/>
      <c r="E56" s="337"/>
      <c r="F56" s="337"/>
      <c r="G56" s="337"/>
      <c r="H56" s="337"/>
      <c r="I56" s="337"/>
      <c r="J56" s="302" t="s">
        <v>11</v>
      </c>
      <c r="K56" s="302"/>
      <c r="L56" s="85" t="s">
        <v>27</v>
      </c>
      <c r="M56" s="85" t="s">
        <v>28</v>
      </c>
      <c r="N56" s="86" t="s">
        <v>29</v>
      </c>
      <c r="AB56" s="94" t="s">
        <v>58</v>
      </c>
      <c r="AC56" s="175"/>
    </row>
    <row r="57" spans="1:32" ht="15" customHeight="1" x14ac:dyDescent="0.2">
      <c r="A57" s="319" t="s">
        <v>59</v>
      </c>
      <c r="B57" s="283"/>
      <c r="C57" s="11"/>
      <c r="D57" s="11"/>
      <c r="E57" s="11"/>
      <c r="F57" s="12" t="s">
        <v>60</v>
      </c>
      <c r="G57" s="22"/>
      <c r="H57" s="13" t="s">
        <v>61</v>
      </c>
      <c r="I57" s="23"/>
      <c r="J57" s="26"/>
      <c r="K57" s="83"/>
      <c r="L57" s="183"/>
      <c r="M57" s="184"/>
      <c r="N57" s="185"/>
      <c r="AB57" s="94">
        <f>SUM(AB63+I61+I62)</f>
        <v>0</v>
      </c>
      <c r="AC57" s="175">
        <f>SUM(K60:K62)</f>
        <v>0</v>
      </c>
      <c r="AD57" s="94">
        <f>SUM(L60:L62)</f>
        <v>0</v>
      </c>
      <c r="AE57" s="94">
        <f>SUM(M60:M62)</f>
        <v>0</v>
      </c>
      <c r="AF57" s="94">
        <f>SUM(N60:N62)</f>
        <v>0</v>
      </c>
    </row>
    <row r="58" spans="1:32" ht="15" customHeight="1" x14ac:dyDescent="0.2">
      <c r="A58" s="319" t="s">
        <v>62</v>
      </c>
      <c r="B58" s="320"/>
      <c r="C58" s="321" t="s">
        <v>54</v>
      </c>
      <c r="D58" s="322"/>
      <c r="E58" s="322"/>
      <c r="F58" s="322"/>
      <c r="G58" s="322"/>
      <c r="H58" s="322"/>
      <c r="I58" s="323"/>
      <c r="J58" s="26"/>
      <c r="K58" s="171" t="str">
        <f>IF(AC55=6,"",IF(AB55=AC55,"",IF(AC55=5,"5+",IF(AC55=4,AC55,IF(AC55=3,AC55,IF(AC55=2,AC55,IF(AC55=1,AC55,IF(AC55=0,"Pre",""))))))))</f>
        <v/>
      </c>
      <c r="L58" s="90"/>
      <c r="M58" s="91"/>
      <c r="N58" s="92"/>
      <c r="AB58" s="94" t="s">
        <v>63</v>
      </c>
      <c r="AC58" s="175"/>
    </row>
    <row r="59" spans="1:32" ht="60" customHeight="1" x14ac:dyDescent="0.2">
      <c r="A59" s="324" t="s">
        <v>64</v>
      </c>
      <c r="B59" s="325"/>
      <c r="C59" s="211"/>
      <c r="D59" s="212"/>
      <c r="E59" s="212"/>
      <c r="F59" s="212"/>
      <c r="G59" s="212"/>
      <c r="H59" s="212"/>
      <c r="I59" s="213"/>
      <c r="J59" s="27"/>
      <c r="K59" s="84"/>
      <c r="L59" s="16"/>
      <c r="M59" s="14"/>
      <c r="N59" s="53"/>
      <c r="P59" s="2" t="s">
        <v>65</v>
      </c>
      <c r="AB59" s="94" t="str">
        <f>IF(I60="","",IF(I61="","",IF(I62="","",IF(AB57&gt;-1,AB57,""))))</f>
        <v/>
      </c>
      <c r="AC59" s="175" t="str">
        <f>IF(K60="","",IF(K61="","",IF(K62="","",IF(AC57&gt;-1,AC57,""))))</f>
        <v/>
      </c>
      <c r="AD59" s="94" t="str">
        <f>IF(L60="","",IF(L61="","",IF(L62="","",IF(AD57&gt;-1,AD57,""))))</f>
        <v/>
      </c>
      <c r="AE59" s="94" t="str">
        <f>IF(M60="","",IF(M61="","",IF(M62="","",IF(AE57&gt;-1,AE57,""))))</f>
        <v/>
      </c>
      <c r="AF59" s="94" t="str">
        <f>IF(N60="","",IF(N61="","",IF(N62="","",IF(AF57&gt;-1,AF57,""))))</f>
        <v/>
      </c>
    </row>
    <row r="60" spans="1:32" ht="85" customHeight="1" x14ac:dyDescent="0.2">
      <c r="A60" s="326" t="str">
        <f>IF(C58="Select",Pulldown!D5,IF(C58="Pre-difficulty Level 1 (Less Difficult)",Pulldown!D2,IF(C58="Difficulty Level 1 (Less Difficult)",Pulldown!D3,IF(C58="Difficulty Level 2 (Less Difficult)",Pulldown!D4,Pulldown!D5))))</f>
        <v xml:space="preserve">Grid 1: Technical control - Technique </v>
      </c>
      <c r="B60" s="281"/>
      <c r="C60" s="305"/>
      <c r="D60" s="306"/>
      <c r="E60" s="306"/>
      <c r="F60" s="306"/>
      <c r="G60" s="306"/>
      <c r="H60" s="307"/>
      <c r="I60" s="24"/>
      <c r="J60" s="28" t="s">
        <v>66</v>
      </c>
      <c r="K60" s="151" t="str">
        <f>IF(AND(AC55=6,I60=AB63),"",IF(AB55&lt;&gt;AC55,AC63,IF(I60=AC63,"",AC63)))</f>
        <v/>
      </c>
      <c r="L60" s="152"/>
      <c r="M60" s="153"/>
      <c r="N60" s="154"/>
      <c r="P60" s="257"/>
      <c r="Q60" s="258"/>
      <c r="R60" s="258"/>
      <c r="S60" s="259"/>
      <c r="AB60" s="94" t="s">
        <v>67</v>
      </c>
      <c r="AC60" s="175"/>
    </row>
    <row r="61" spans="1:32" ht="85" customHeight="1" x14ac:dyDescent="0.2">
      <c r="A61" s="303" t="s">
        <v>68</v>
      </c>
      <c r="B61" s="304"/>
      <c r="C61" s="305"/>
      <c r="D61" s="306"/>
      <c r="E61" s="306"/>
      <c r="F61" s="306"/>
      <c r="G61" s="306"/>
      <c r="H61" s="307"/>
      <c r="I61" s="24"/>
      <c r="J61" s="29" t="s">
        <v>66</v>
      </c>
      <c r="K61" s="151" t="str">
        <f>IF(AC55=6,"",IF(AB55=AC55,"",I61))</f>
        <v/>
      </c>
      <c r="L61" s="152"/>
      <c r="M61" s="153"/>
      <c r="N61" s="154"/>
      <c r="P61" s="260"/>
      <c r="Q61" s="261"/>
      <c r="R61" s="261"/>
      <c r="S61" s="262"/>
      <c r="T61" s="5"/>
      <c r="AB61" s="94" t="str">
        <f>IF(AB59="","",IF(AB55=6,"",IF(AB59=0,0,IF(AB55&lt;4,VLOOKUP(AB59,'Levels Grid'!A:D,1,0),IF(AB55=4,VLOOKUP(AB59,'Levels Grid'!A:D,3,0),IF(AB55=5,VLOOKUP(AB59,'Levels Grid'!A:D,4,0),))))))</f>
        <v/>
      </c>
      <c r="AC61" s="175" t="str">
        <f>IF(AC59="","",IF(AC55=6,"",IF(AC59=0,0,IF(AC55&lt;4,VLOOKUP(AC59,'Levels Grid'!A:D,1,0),IF(AC55=4,VLOOKUP(AC59,'Levels Grid'!A:D,3,0),IF(AC55=5,VLOOKUP(AC59,'Levels Grid'!A:D,4,0),))))))</f>
        <v/>
      </c>
      <c r="AD61" s="94" t="str">
        <f>IF(AD59="","",IF(AD55=6,"",IF(AD59=0,0,IF(AD55&lt;4,VLOOKUP(AD59,'Levels Grid'!A:D,1,0),IF(AD55=4,VLOOKUP(AD59,'Levels Grid'!A:D,3,0),IF(AD55=5,VLOOKUP(AD59,'Levels Grid'!A:D,4,0),))))))</f>
        <v/>
      </c>
      <c r="AE61" s="94" t="str">
        <f>IF(AE59="","",IF(AE55=6,"",IF(AE59=0,0,IF(AE55&lt;4,VLOOKUP(AE59,'Levels Grid'!A:D,1,0),IF(AE55=4,VLOOKUP(AE59,'Levels Grid'!A:D,3,0),IF(AE55=5,VLOOKUP(AE59,'Levels Grid'!A:D,4,0),))))))</f>
        <v/>
      </c>
      <c r="AF61" s="94" t="str">
        <f>IF(AF59="","",IF(AF55=6,"",IF(AF59=0,0,IF(AF55&lt;4,VLOOKUP(AF59,'Levels Grid'!A:D,1,0),IF(AF55=4,VLOOKUP(AF59,'Levels Grid'!A:D,3,0),IF(AF55=5,VLOOKUP(AF59,'Levels Grid'!A:D,4,0),))))))</f>
        <v/>
      </c>
    </row>
    <row r="62" spans="1:32" ht="85" customHeight="1" x14ac:dyDescent="0.2">
      <c r="A62" s="303" t="s">
        <v>69</v>
      </c>
      <c r="B62" s="304"/>
      <c r="C62" s="305"/>
      <c r="D62" s="306"/>
      <c r="E62" s="306"/>
      <c r="F62" s="306"/>
      <c r="G62" s="306"/>
      <c r="H62" s="307"/>
      <c r="I62" s="24"/>
      <c r="J62" s="29" t="s">
        <v>66</v>
      </c>
      <c r="K62" s="151" t="str">
        <f>IF(AC55=6,"",IF(AB55=AC55,"",I62))</f>
        <v/>
      </c>
      <c r="L62" s="152"/>
      <c r="M62" s="153"/>
      <c r="N62" s="154"/>
      <c r="P62" s="260"/>
      <c r="Q62" s="261"/>
      <c r="R62" s="261"/>
      <c r="S62" s="262"/>
      <c r="AA62" s="175"/>
      <c r="AB62" s="175" t="s">
        <v>70</v>
      </c>
      <c r="AC62" s="175" t="s">
        <v>70</v>
      </c>
      <c r="AD62" s="179" t="str">
        <f>IF(AC61&lt;&gt;"",AC61,IF(AC80&lt;&gt;"",AB61,AC61))</f>
        <v/>
      </c>
      <c r="AE62" s="94" t="s">
        <v>71</v>
      </c>
    </row>
    <row r="63" spans="1:32" ht="15" customHeight="1" x14ac:dyDescent="0.2">
      <c r="A63" s="308" t="s">
        <v>72</v>
      </c>
      <c r="B63" s="309"/>
      <c r="C63" s="309"/>
      <c r="D63" s="309"/>
      <c r="E63" s="309"/>
      <c r="F63" s="309"/>
      <c r="G63" s="309"/>
      <c r="H63" s="310"/>
      <c r="I63" s="149" t="str">
        <f>AB59</f>
        <v/>
      </c>
      <c r="J63" s="29" t="s">
        <v>73</v>
      </c>
      <c r="K63" s="155" t="str">
        <f>AC59</f>
        <v/>
      </c>
      <c r="L63" s="156" t="str">
        <f>AD59</f>
        <v/>
      </c>
      <c r="M63" s="157" t="str">
        <f>AE59</f>
        <v/>
      </c>
      <c r="N63" s="158" t="str">
        <f>AF59</f>
        <v/>
      </c>
      <c r="P63" s="260"/>
      <c r="Q63" s="261"/>
      <c r="R63" s="261"/>
      <c r="S63" s="262"/>
      <c r="AA63" s="175"/>
      <c r="AB63" s="175">
        <f>IF(AB55=6,I60,IF(AB55&gt;2,I60,IF(AB55=2,AB64,IF(AB55=1,AB65,IF(AB55=0,AB66,"")))))</f>
        <v>0</v>
      </c>
      <c r="AC63" s="175">
        <f>IF(AC55=6,AB63,IF(AC55&gt;AB55,AB63,IF(AC55&gt;2,AB66,IF(AC55=2,AC64,IF(AC55=1,AC65,IF(AC55=0,AC66,""))))))</f>
        <v>0</v>
      </c>
    </row>
    <row r="64" spans="1:32" ht="30" customHeight="1" x14ac:dyDescent="0.2">
      <c r="A64" s="311" t="s">
        <v>74</v>
      </c>
      <c r="B64" s="312"/>
      <c r="C64" s="312"/>
      <c r="D64" s="312"/>
      <c r="E64" s="312"/>
      <c r="F64" s="312"/>
      <c r="G64" s="312"/>
      <c r="H64" s="313"/>
      <c r="I64" s="150" t="str">
        <f>AB61</f>
        <v/>
      </c>
      <c r="J64" s="29" t="s">
        <v>75</v>
      </c>
      <c r="K64" s="159" t="str">
        <f>AC61</f>
        <v/>
      </c>
      <c r="L64" s="160" t="str">
        <f>AD61</f>
        <v/>
      </c>
      <c r="M64" s="161" t="str">
        <f>AE61</f>
        <v/>
      </c>
      <c r="N64" s="162" t="str">
        <f>AF61</f>
        <v/>
      </c>
      <c r="P64" s="260"/>
      <c r="Q64" s="261"/>
      <c r="R64" s="261"/>
      <c r="S64" s="262"/>
      <c r="AA64" s="175" t="s">
        <v>76</v>
      </c>
      <c r="AB64" s="175">
        <f>IF(AND(AB55=2,I60&gt;5),6,I60)</f>
        <v>0</v>
      </c>
      <c r="AC64" s="175">
        <f>IF(AND(AC55=2,I60&gt;5),6,I60)</f>
        <v>0</v>
      </c>
    </row>
    <row r="65" spans="1:32" ht="15" customHeight="1" x14ac:dyDescent="0.2">
      <c r="A65" s="54" t="s">
        <v>77</v>
      </c>
      <c r="B65" s="55"/>
      <c r="C65" s="56"/>
      <c r="D65" s="56"/>
      <c r="E65" s="56"/>
      <c r="F65" s="56"/>
      <c r="G65" s="57" t="s">
        <v>78</v>
      </c>
      <c r="H65" s="58"/>
      <c r="I65" s="58"/>
      <c r="J65" s="58"/>
      <c r="K65" s="58"/>
      <c r="L65" s="58"/>
      <c r="M65" s="58"/>
      <c r="N65" s="59"/>
      <c r="P65" s="260"/>
      <c r="Q65" s="261"/>
      <c r="R65" s="261"/>
      <c r="S65" s="262"/>
      <c r="AA65" s="175" t="s">
        <v>79</v>
      </c>
      <c r="AB65" s="175">
        <f>IF(AND(AB55=1,I60&gt;3),4,I60)</f>
        <v>0</v>
      </c>
      <c r="AC65" s="175">
        <f>IF(AND(AC55=1,I60&gt;3),4,I60)</f>
        <v>0</v>
      </c>
    </row>
    <row r="66" spans="1:32" ht="165" customHeight="1" thickBot="1" x14ac:dyDescent="0.25">
      <c r="A66" s="314"/>
      <c r="B66" s="315"/>
      <c r="C66" s="315"/>
      <c r="D66" s="315"/>
      <c r="E66" s="315"/>
      <c r="F66" s="316"/>
      <c r="G66" s="317"/>
      <c r="H66" s="315"/>
      <c r="I66" s="315"/>
      <c r="J66" s="315"/>
      <c r="K66" s="315"/>
      <c r="L66" s="315"/>
      <c r="M66" s="315"/>
      <c r="N66" s="318"/>
      <c r="P66" s="263"/>
      <c r="Q66" s="264"/>
      <c r="R66" s="264"/>
      <c r="S66" s="265"/>
      <c r="AA66" s="175" t="s">
        <v>80</v>
      </c>
      <c r="AB66" s="175">
        <f>IF(AND(AB55=0,I60&gt;1),2,I60)</f>
        <v>0</v>
      </c>
      <c r="AC66" s="175">
        <f>IF(AND(AC55=0,I60&gt;1),2,I60)</f>
        <v>0</v>
      </c>
    </row>
    <row r="67" spans="1:32" ht="15" customHeight="1" thickTop="1" thickBot="1" x14ac:dyDescent="0.25">
      <c r="A67" s="187"/>
      <c r="B67" s="187"/>
      <c r="C67" s="187"/>
      <c r="D67" s="187"/>
      <c r="E67" s="187"/>
      <c r="F67" s="187"/>
      <c r="G67" s="187"/>
      <c r="H67" s="187"/>
      <c r="I67" s="187"/>
      <c r="J67" s="187"/>
      <c r="K67" s="187"/>
      <c r="L67" s="187"/>
      <c r="M67" s="187"/>
      <c r="N67" s="187"/>
      <c r="P67" s="30"/>
      <c r="Q67" s="30"/>
      <c r="R67" s="30"/>
      <c r="S67" s="30"/>
      <c r="AA67" s="175"/>
      <c r="AB67" s="175"/>
      <c r="AC67" s="175"/>
    </row>
    <row r="68" spans="1:32" ht="15" customHeight="1" x14ac:dyDescent="0.2">
      <c r="A68" s="284" t="s">
        <v>81</v>
      </c>
      <c r="B68" s="285"/>
      <c r="C68" s="285"/>
      <c r="D68" s="285"/>
      <c r="E68" s="285"/>
      <c r="F68" s="285"/>
      <c r="G68" s="285"/>
      <c r="H68" s="285"/>
      <c r="I68" s="285"/>
      <c r="J68" s="285"/>
      <c r="K68" s="285"/>
      <c r="L68" s="285"/>
      <c r="M68" s="285"/>
      <c r="N68" s="286"/>
      <c r="AB68" s="94" t="s">
        <v>48</v>
      </c>
      <c r="AC68" s="175"/>
    </row>
    <row r="69" spans="1:32" ht="30" customHeight="1" x14ac:dyDescent="0.2">
      <c r="A69" s="287" t="s">
        <v>49</v>
      </c>
      <c r="B69" s="288"/>
      <c r="C69" s="289"/>
      <c r="D69" s="290"/>
      <c r="E69" s="290"/>
      <c r="F69" s="290"/>
      <c r="G69" s="290"/>
      <c r="H69" s="290"/>
      <c r="I69" s="290"/>
      <c r="J69" s="290"/>
      <c r="K69" s="290"/>
      <c r="L69" s="290"/>
      <c r="M69" s="290"/>
      <c r="N69" s="291"/>
      <c r="AB69" s="94">
        <f>G76/1440</f>
        <v>0</v>
      </c>
      <c r="AC69" s="175"/>
      <c r="AD69" s="94">
        <f>L76/60</f>
        <v>0</v>
      </c>
      <c r="AE69" s="94">
        <f>M76/60</f>
        <v>0</v>
      </c>
      <c r="AF69" s="94">
        <f>N76/60</f>
        <v>0</v>
      </c>
    </row>
    <row r="70" spans="1:32" ht="30" customHeight="1" x14ac:dyDescent="0.2">
      <c r="A70" s="287" t="s">
        <v>50</v>
      </c>
      <c r="B70" s="288"/>
      <c r="C70" s="290"/>
      <c r="D70" s="290"/>
      <c r="E70" s="290"/>
      <c r="F70" s="290"/>
      <c r="G70" s="290"/>
      <c r="H70" s="290"/>
      <c r="I70" s="290"/>
      <c r="J70" s="290"/>
      <c r="K70" s="290"/>
      <c r="L70" s="290"/>
      <c r="M70" s="290"/>
      <c r="N70" s="291"/>
      <c r="AB70" s="94" t="s">
        <v>51</v>
      </c>
      <c r="AC70" s="175"/>
    </row>
    <row r="71" spans="1:32" ht="30" customHeight="1" x14ac:dyDescent="0.2">
      <c r="A71" s="287" t="s">
        <v>52</v>
      </c>
      <c r="B71" s="288"/>
      <c r="C71" s="289"/>
      <c r="D71" s="290"/>
      <c r="E71" s="292"/>
      <c r="F71" s="15" t="s">
        <v>82</v>
      </c>
      <c r="G71" s="293"/>
      <c r="H71" s="294"/>
      <c r="I71" s="294"/>
      <c r="J71" s="294"/>
      <c r="K71" s="294"/>
      <c r="L71" s="294"/>
      <c r="M71" s="294"/>
      <c r="N71" s="295"/>
      <c r="AB71" s="94">
        <f>I76/1440/60</f>
        <v>0</v>
      </c>
      <c r="AC71" s="175"/>
    </row>
    <row r="72" spans="1:32" ht="15" customHeight="1" x14ac:dyDescent="0.2">
      <c r="A72" s="296" t="s">
        <v>53</v>
      </c>
      <c r="B72" s="297"/>
      <c r="C72" s="298" t="s">
        <v>54</v>
      </c>
      <c r="D72" s="299"/>
      <c r="E72" s="299"/>
      <c r="F72" s="299"/>
      <c r="G72" s="299"/>
      <c r="H72" s="299"/>
      <c r="I72" s="299"/>
      <c r="J72" s="299"/>
      <c r="K72" s="299"/>
      <c r="L72" s="299"/>
      <c r="M72" s="299"/>
      <c r="N72" s="72"/>
      <c r="AC72" s="175"/>
    </row>
    <row r="73" spans="1:32" ht="15" customHeight="1" x14ac:dyDescent="0.2">
      <c r="A73" s="287" t="s">
        <v>55</v>
      </c>
      <c r="B73" s="288"/>
      <c r="C73" s="298" t="s">
        <v>54</v>
      </c>
      <c r="D73" s="299"/>
      <c r="E73" s="299"/>
      <c r="F73" s="299"/>
      <c r="G73" s="299"/>
      <c r="H73" s="299"/>
      <c r="I73" s="299"/>
      <c r="J73" s="299"/>
      <c r="K73" s="299"/>
      <c r="L73" s="299"/>
      <c r="M73" s="299"/>
      <c r="N73" s="73"/>
      <c r="AB73" s="94" t="s">
        <v>56</v>
      </c>
      <c r="AC73" s="175"/>
    </row>
    <row r="74" spans="1:32" ht="15" customHeight="1" x14ac:dyDescent="0.2">
      <c r="A74" s="66"/>
      <c r="I74" s="74"/>
      <c r="J74" s="74"/>
      <c r="K74" s="74"/>
      <c r="L74" s="74"/>
      <c r="M74" s="74"/>
      <c r="N74" s="75"/>
      <c r="AB74" s="94">
        <f>IF(C77="Select",6,IF(C77="Pre-difficulty Level 1 (Less Difficult)",0,IF(C77="Difficulty Level 1 (Less Difficult)",1,IF(C77="Difficulty Level 2 (Less Difficult)",2,IF(C77="Difficulty Level 3 (Less Difficult)",3,IF(C77="Difficulty Level 4 (Standard)",4,IF(C77="Difficulty Level 5+ (More Difficult)",5,"")))))))</f>
        <v>6</v>
      </c>
      <c r="AC74" s="175">
        <f>IF(AF74&lt;6,AF74,IF(AE74&lt;6,AE74,IF(AD74&lt;6,AD74,6)))</f>
        <v>6</v>
      </c>
      <c r="AD74" s="94">
        <f>IF(L77="",6,IF(L77="Pre",0,IF(L77=1,1,IF(L77=2,2,IF(L77=3,3,IF(L77=4,4,IF(L77="5+",5,"")))))))</f>
        <v>6</v>
      </c>
      <c r="AE74" s="94">
        <f>IF(M77="",6,IF(M77="Pre",0,IF(M77=1,1,IF(M77=2,2,IF(M77=3,3,IF(M77=4,4,IF(M77="5+",5,"")))))))</f>
        <v>6</v>
      </c>
      <c r="AF74" s="94">
        <f>IF(N77="",6,IF(N77="Pre",0,IF(N77=1,1,IF(N77=2,2,IF(N77=3,3,IF(N77=4,4,IF(N77="5+",5,"")))))))</f>
        <v>6</v>
      </c>
    </row>
    <row r="75" spans="1:32" ht="15" customHeight="1" x14ac:dyDescent="0.2">
      <c r="A75" s="300" t="s">
        <v>57</v>
      </c>
      <c r="B75" s="301"/>
      <c r="C75" s="301"/>
      <c r="D75" s="301"/>
      <c r="E75" s="301"/>
      <c r="F75" s="301"/>
      <c r="G75" s="301"/>
      <c r="H75" s="301"/>
      <c r="I75" s="301"/>
      <c r="J75" s="302" t="s">
        <v>11</v>
      </c>
      <c r="K75" s="302"/>
      <c r="L75" s="87" t="s">
        <v>27</v>
      </c>
      <c r="M75" s="87" t="s">
        <v>28</v>
      </c>
      <c r="N75" s="88" t="s">
        <v>29</v>
      </c>
      <c r="AB75" s="94" t="s">
        <v>58</v>
      </c>
      <c r="AC75" s="175"/>
    </row>
    <row r="76" spans="1:32" ht="15" customHeight="1" x14ac:dyDescent="0.2">
      <c r="A76" s="282" t="s">
        <v>59</v>
      </c>
      <c r="B76" s="283"/>
      <c r="C76" s="11"/>
      <c r="D76" s="11"/>
      <c r="E76" s="11"/>
      <c r="F76" s="12" t="s">
        <v>60</v>
      </c>
      <c r="G76" s="22"/>
      <c r="H76" s="13" t="s">
        <v>61</v>
      </c>
      <c r="I76" s="23"/>
      <c r="J76" s="76"/>
      <c r="K76" s="76"/>
      <c r="L76" s="183"/>
      <c r="M76" s="184"/>
      <c r="N76" s="186"/>
      <c r="AB76" s="94">
        <f>SUM(AB86+I80+I81)</f>
        <v>0</v>
      </c>
      <c r="AC76" s="175">
        <f>SUM(K79:K81)</f>
        <v>0</v>
      </c>
      <c r="AD76" s="94">
        <f>SUM(L79:L81)</f>
        <v>0</v>
      </c>
      <c r="AE76" s="94">
        <f>SUM(M79:M81)</f>
        <v>0</v>
      </c>
      <c r="AF76" s="94">
        <f>SUM(N79:N81)</f>
        <v>0</v>
      </c>
    </row>
    <row r="77" spans="1:32" ht="15" customHeight="1" x14ac:dyDescent="0.2">
      <c r="A77" s="206" t="s">
        <v>62</v>
      </c>
      <c r="B77" s="207"/>
      <c r="C77" s="208" t="s">
        <v>54</v>
      </c>
      <c r="D77" s="208"/>
      <c r="E77" s="208"/>
      <c r="F77" s="208"/>
      <c r="G77" s="208"/>
      <c r="H77" s="208"/>
      <c r="I77" s="208"/>
      <c r="J77" s="76"/>
      <c r="K77" s="171" t="str">
        <f>IF(AC74=6,"",IF(AB74=AC74,"",IF(AC74=5,"5+",IF(AC74=4,AC74,IF(AC74=3,AC74,IF(AC74=2,AC74,IF(AC74=1,AC74,IF(AC74=0,"Pre",""))))))))</f>
        <v/>
      </c>
      <c r="L77" s="90"/>
      <c r="M77" s="91"/>
      <c r="N77" s="93"/>
      <c r="AB77" s="94" t="s">
        <v>63</v>
      </c>
      <c r="AC77" s="175"/>
    </row>
    <row r="78" spans="1:32" ht="60" customHeight="1" x14ac:dyDescent="0.2">
      <c r="A78" s="209" t="s">
        <v>64</v>
      </c>
      <c r="B78" s="210"/>
      <c r="C78" s="211"/>
      <c r="D78" s="212"/>
      <c r="E78" s="212"/>
      <c r="F78" s="212"/>
      <c r="G78" s="212"/>
      <c r="H78" s="212"/>
      <c r="I78" s="213"/>
      <c r="J78" s="76"/>
      <c r="K78" s="76"/>
      <c r="L78" s="16"/>
      <c r="M78" s="16"/>
      <c r="N78" s="77"/>
      <c r="P78" s="2" t="s">
        <v>65</v>
      </c>
      <c r="AB78" s="94" t="str">
        <f>IF(I79="","",IF(I80="","",IF(I81="","",IF(AB76&gt;-1,AB76,""))))</f>
        <v/>
      </c>
      <c r="AC78" s="175" t="str">
        <f>IF(K79="","",IF(K80="","",IF(K81="","",IF(AC76&gt;-1,AC76,""))))</f>
        <v/>
      </c>
      <c r="AD78" s="94" t="str">
        <f>IF(L79="","",IF(L80="","",IF(L81="","",IF(AD76&gt;-1,AD76,""))))</f>
        <v/>
      </c>
      <c r="AE78" s="94" t="str">
        <f>IF(M79="","",IF(M80="","",IF(M81="","",IF(AE76&gt;-1,AE76,""))))</f>
        <v/>
      </c>
      <c r="AF78" s="94" t="str">
        <f>IF(N79="","",IF(N80="","",IF(N81="","",IF(AF76&gt;-1,AF76,""))))</f>
        <v/>
      </c>
    </row>
    <row r="79" spans="1:32" ht="85" customHeight="1" x14ac:dyDescent="0.2">
      <c r="A79" s="280" t="str">
        <f>IF(C77="Select",Pulldown!D5,IF(C77="Pre-difficulty Level 1 (Less Difficult)",Pulldown!D2,IF(C77="Difficulty Level 1 (Less Difficult)",Pulldown!D3,IF(C77="Difficulty Level 2 (Less Difficult)",Pulldown!D4,Pulldown!D5))))</f>
        <v xml:space="preserve">Grid 1: Technical control - Technique </v>
      </c>
      <c r="B79" s="281"/>
      <c r="C79" s="211"/>
      <c r="D79" s="212"/>
      <c r="E79" s="212"/>
      <c r="F79" s="212"/>
      <c r="G79" s="212"/>
      <c r="H79" s="213"/>
      <c r="I79" s="25"/>
      <c r="J79" s="28" t="s">
        <v>66</v>
      </c>
      <c r="K79" s="151" t="str">
        <f>IF(AND(AC74=6,I79=AB86),"",IF(AB74&lt;&gt;AC74,AC86,IF(I79=AC86,"",AC86)))</f>
        <v/>
      </c>
      <c r="L79" s="163"/>
      <c r="M79" s="164"/>
      <c r="N79" s="165"/>
      <c r="P79" s="257"/>
      <c r="Q79" s="258"/>
      <c r="R79" s="258"/>
      <c r="S79" s="259"/>
      <c r="AB79" s="94" t="s">
        <v>67</v>
      </c>
      <c r="AC79" s="175"/>
    </row>
    <row r="80" spans="1:32" ht="85" customHeight="1" x14ac:dyDescent="0.2">
      <c r="A80" s="266" t="s">
        <v>68</v>
      </c>
      <c r="B80" s="267"/>
      <c r="C80" s="211"/>
      <c r="D80" s="212"/>
      <c r="E80" s="212"/>
      <c r="F80" s="212"/>
      <c r="G80" s="212"/>
      <c r="H80" s="213"/>
      <c r="I80" s="25"/>
      <c r="J80" s="29" t="s">
        <v>66</v>
      </c>
      <c r="K80" s="151" t="str">
        <f>IF(AC74=6,"",IF(AB74=AC74,"",I80))</f>
        <v/>
      </c>
      <c r="L80" s="163"/>
      <c r="M80" s="164"/>
      <c r="N80" s="165"/>
      <c r="P80" s="260"/>
      <c r="Q80" s="261"/>
      <c r="R80" s="261"/>
      <c r="S80" s="262"/>
      <c r="AB80" s="94" t="str">
        <f>IF(AB78="","",IF(AB74=6,"",IF(AB78=0,0,IF(AB74&lt;4,VLOOKUP(AB78,'Levels Grid'!A:D,1,0),IF(AB74=4,VLOOKUP(AB78,'Levels Grid'!A:D,3,0),IF(AB74=5,VLOOKUP(AB78,'Levels Grid'!A:D,4,0),))))))</f>
        <v/>
      </c>
      <c r="AC80" s="175" t="str">
        <f>IF(AC78="","",IF(AC74=6,"",IF(AC78=0,0,IF(AC74&lt;4,VLOOKUP(AC78,'Levels Grid'!A:D,1,0),IF(AC74=4,VLOOKUP(AC78,'Levels Grid'!A:D,3,0),IF(AC74=5,VLOOKUP(AC78,'Levels Grid'!A:D,4,0),))))))</f>
        <v/>
      </c>
      <c r="AD80" s="94" t="str">
        <f>IF(AD78="","",IF(AD74=6,"",IF(AD78=0,0,IF(AD74&lt;4,VLOOKUP(AD78,'Levels Grid'!A:D,1,0),IF(AD74=4,VLOOKUP(AD78,'Levels Grid'!A:D,3,0),IF(AD74=5,VLOOKUP(AD78,'Levels Grid'!A:D,4,0),))))))</f>
        <v/>
      </c>
      <c r="AE80" s="94" t="str">
        <f>IF(AE78="","",IF(AE74=6,"",IF(AE78=0,0,IF(AE74&lt;4,VLOOKUP(AE78,'Levels Grid'!A:D,1,0),IF(AE74=4,VLOOKUP(AE78,'Levels Grid'!A:D,3,0),IF(AE74=5,VLOOKUP(AE78,'Levels Grid'!A:D,4,0),))))))</f>
        <v/>
      </c>
      <c r="AF80" s="94" t="str">
        <f>IF(AF78="","",IF(AF74=6,"",IF(AF78=0,0,IF(AF74&lt;4,VLOOKUP(AF78,'Levels Grid'!A:D,1,0),IF(AF74=4,VLOOKUP(AF78,'Levels Grid'!A:D,3,0),IF(AF74=5,VLOOKUP(AF78,'Levels Grid'!A:D,4,0),))))))</f>
        <v/>
      </c>
    </row>
    <row r="81" spans="1:32" ht="85" customHeight="1" x14ac:dyDescent="0.2">
      <c r="A81" s="266" t="s">
        <v>69</v>
      </c>
      <c r="B81" s="267"/>
      <c r="C81" s="268"/>
      <c r="D81" s="269"/>
      <c r="E81" s="269"/>
      <c r="F81" s="269"/>
      <c r="G81" s="269"/>
      <c r="H81" s="270"/>
      <c r="I81" s="24"/>
      <c r="J81" s="29" t="s">
        <v>66</v>
      </c>
      <c r="K81" s="151" t="str">
        <f>IF(AC74=6,"",IF(AB74=AC74,"",I81))</f>
        <v/>
      </c>
      <c r="L81" s="166"/>
      <c r="M81" s="167"/>
      <c r="N81" s="168"/>
      <c r="P81" s="260"/>
      <c r="Q81" s="261"/>
      <c r="R81" s="261"/>
      <c r="S81" s="262"/>
      <c r="AB81" s="94" t="s">
        <v>10</v>
      </c>
      <c r="AC81" s="175"/>
      <c r="AD81" s="179" t="str">
        <f>IF(AC80&lt;&gt;"",AC80,IF(AC61&lt;&gt;"",AB80,AC80))</f>
        <v/>
      </c>
      <c r="AE81" s="94" t="s">
        <v>71</v>
      </c>
    </row>
    <row r="82" spans="1:32" ht="15" customHeight="1" x14ac:dyDescent="0.2">
      <c r="A82" s="271" t="s">
        <v>72</v>
      </c>
      <c r="B82" s="272"/>
      <c r="C82" s="272"/>
      <c r="D82" s="272"/>
      <c r="E82" s="272"/>
      <c r="F82" s="272"/>
      <c r="G82" s="272"/>
      <c r="H82" s="272"/>
      <c r="I82" s="149" t="str">
        <f>AB78</f>
        <v/>
      </c>
      <c r="J82" s="29" t="s">
        <v>73</v>
      </c>
      <c r="K82" s="155" t="str">
        <f>AC78</f>
        <v/>
      </c>
      <c r="L82" s="156" t="str">
        <f>AD78</f>
        <v/>
      </c>
      <c r="M82" s="157" t="str">
        <f>AE78</f>
        <v/>
      </c>
      <c r="N82" s="169" t="str">
        <f>AF78</f>
        <v/>
      </c>
      <c r="P82" s="260"/>
      <c r="Q82" s="261"/>
      <c r="R82" s="261"/>
      <c r="S82" s="262"/>
      <c r="AB82" s="94" t="e">
        <f>AB61+AB80</f>
        <v>#VALUE!</v>
      </c>
      <c r="AC82" s="175" t="e">
        <f>AC61+AC80</f>
        <v>#VALUE!</v>
      </c>
      <c r="AD82" s="94" t="e">
        <f>AD61+AD80</f>
        <v>#VALUE!</v>
      </c>
      <c r="AE82" s="94" t="e">
        <f>AE61+AE80</f>
        <v>#VALUE!</v>
      </c>
      <c r="AF82" s="94" t="e">
        <f>AF61+AF80</f>
        <v>#VALUE!</v>
      </c>
    </row>
    <row r="83" spans="1:32" ht="30" customHeight="1" x14ac:dyDescent="0.2">
      <c r="A83" s="273" t="s">
        <v>74</v>
      </c>
      <c r="B83" s="274"/>
      <c r="C83" s="274"/>
      <c r="D83" s="274"/>
      <c r="E83" s="274"/>
      <c r="F83" s="274"/>
      <c r="G83" s="274"/>
      <c r="H83" s="274"/>
      <c r="I83" s="150" t="str">
        <f>AB80</f>
        <v/>
      </c>
      <c r="J83" s="29" t="s">
        <v>75</v>
      </c>
      <c r="K83" s="159" t="str">
        <f>AC80</f>
        <v/>
      </c>
      <c r="L83" s="160" t="str">
        <f>AD80</f>
        <v/>
      </c>
      <c r="M83" s="161" t="str">
        <f>AE80</f>
        <v/>
      </c>
      <c r="N83" s="170" t="str">
        <f>AF80</f>
        <v/>
      </c>
      <c r="P83" s="260"/>
      <c r="Q83" s="261"/>
      <c r="R83" s="261"/>
      <c r="S83" s="262"/>
      <c r="AB83" s="94" t="str">
        <f>IF(AB61="","",IF(AB80="","",AB82))</f>
        <v/>
      </c>
      <c r="AC83" s="179" t="str">
        <f>IF(AD62="","",AC84)</f>
        <v/>
      </c>
      <c r="AD83" s="94" t="str">
        <f>IF(AD61="","",IF(AD80="","",AD82))</f>
        <v/>
      </c>
      <c r="AE83" s="94" t="str">
        <f>IF(AE61="","",IF(AE80="","",AE82))</f>
        <v/>
      </c>
      <c r="AF83" s="94" t="str">
        <f>IF(AF61="","",IF(AF80="","",AF82))</f>
        <v/>
      </c>
    </row>
    <row r="84" spans="1:32" x14ac:dyDescent="0.2">
      <c r="A84" s="78" t="s">
        <v>77</v>
      </c>
      <c r="B84" s="55"/>
      <c r="C84" s="56"/>
      <c r="D84" s="56"/>
      <c r="E84" s="56"/>
      <c r="F84" s="56"/>
      <c r="G84" s="57" t="s">
        <v>78</v>
      </c>
      <c r="H84" s="17"/>
      <c r="I84" s="17"/>
      <c r="J84" s="17"/>
      <c r="K84" s="17"/>
      <c r="L84" s="17"/>
      <c r="M84" s="17"/>
      <c r="N84" s="79"/>
      <c r="P84" s="260"/>
      <c r="Q84" s="261"/>
      <c r="R84" s="261"/>
      <c r="S84" s="262"/>
      <c r="AC84" s="179" t="e">
        <f>AD62+AD81</f>
        <v>#VALUE!</v>
      </c>
      <c r="AD84" s="179" t="s">
        <v>83</v>
      </c>
    </row>
    <row r="85" spans="1:32" ht="165" customHeight="1" thickBot="1" x14ac:dyDescent="0.25">
      <c r="A85" s="275"/>
      <c r="B85" s="276"/>
      <c r="C85" s="276"/>
      <c r="D85" s="276"/>
      <c r="E85" s="276"/>
      <c r="F85" s="277"/>
      <c r="G85" s="278"/>
      <c r="H85" s="276"/>
      <c r="I85" s="276"/>
      <c r="J85" s="276"/>
      <c r="K85" s="276"/>
      <c r="L85" s="276"/>
      <c r="M85" s="276"/>
      <c r="N85" s="279"/>
      <c r="P85" s="263"/>
      <c r="Q85" s="264"/>
      <c r="R85" s="264"/>
      <c r="S85" s="265"/>
      <c r="AA85" s="175"/>
      <c r="AB85" s="175" t="s">
        <v>70</v>
      </c>
      <c r="AC85" s="175" t="s">
        <v>70</v>
      </c>
    </row>
    <row r="86" spans="1:32" x14ac:dyDescent="0.2">
      <c r="A86" s="17"/>
      <c r="B86" s="17"/>
      <c r="C86" s="17"/>
      <c r="D86" s="17"/>
      <c r="E86" s="17"/>
      <c r="F86" s="17"/>
      <c r="G86" s="17"/>
      <c r="H86" s="17"/>
      <c r="I86" s="17"/>
      <c r="J86" s="17"/>
      <c r="K86" s="17"/>
      <c r="L86" s="17"/>
      <c r="M86" s="17"/>
      <c r="N86" s="17"/>
      <c r="AA86" s="175"/>
      <c r="AB86" s="175">
        <f>IF(AB74=6,I79,IF(AB74&gt;2,I79,IF(AB74=2,AB87,IF(AB74=1,AB88,IF(AB74=0,AB89,"")))))</f>
        <v>0</v>
      </c>
      <c r="AC86" s="175">
        <f>IF(AC74=6,AB86,IF(AC74&gt;AB74,AB86,IF(AC74&gt;2,AB86,IF(AC74=2,AC87,IF(AC74=1,AC88,IF(AC74=0,AC89,""))))))</f>
        <v>0</v>
      </c>
    </row>
    <row r="87" spans="1:32" hidden="1" x14ac:dyDescent="0.2">
      <c r="A87" s="17"/>
      <c r="B87" s="17"/>
      <c r="C87" s="17"/>
      <c r="D87" s="17"/>
      <c r="E87" s="17"/>
      <c r="F87" s="17"/>
      <c r="G87" s="17"/>
      <c r="H87" s="17"/>
      <c r="I87" s="17"/>
      <c r="J87" s="17"/>
      <c r="K87" s="17"/>
      <c r="L87" s="17"/>
      <c r="M87" s="17"/>
      <c r="N87" s="17"/>
      <c r="AA87" s="175" t="s">
        <v>76</v>
      </c>
      <c r="AB87" s="175">
        <f>IF(AND(AB74=2,I79&gt;5),6,I79)</f>
        <v>0</v>
      </c>
      <c r="AC87" s="175">
        <f>IF(AND(AC74=2,I79&gt;5),6,I79)</f>
        <v>0</v>
      </c>
    </row>
    <row r="88" spans="1:32" hidden="1" x14ac:dyDescent="0.2">
      <c r="A88" s="17"/>
      <c r="B88" s="17"/>
      <c r="C88" s="17"/>
      <c r="D88" s="17"/>
      <c r="E88" s="17"/>
      <c r="F88" s="17"/>
      <c r="G88" s="17"/>
      <c r="H88" s="17"/>
      <c r="I88" s="17"/>
      <c r="J88" s="17"/>
      <c r="K88" s="17"/>
      <c r="L88" s="17"/>
      <c r="M88" s="17"/>
      <c r="N88" s="17"/>
      <c r="AA88" s="175" t="s">
        <v>79</v>
      </c>
      <c r="AB88" s="175">
        <f>IF(AND(AB74=1,I79&gt;3),4,I79)</f>
        <v>0</v>
      </c>
      <c r="AC88" s="175">
        <f>IF(AND(AC74=1,I79&gt;3),4,I79)</f>
        <v>0</v>
      </c>
    </row>
    <row r="89" spans="1:32" hidden="1" x14ac:dyDescent="0.2">
      <c r="A89" s="17"/>
      <c r="B89" s="17"/>
      <c r="C89" s="17"/>
      <c r="D89" s="17"/>
      <c r="E89" s="17"/>
      <c r="F89" s="17"/>
      <c r="G89" s="17"/>
      <c r="H89" s="17"/>
      <c r="I89" s="17"/>
      <c r="J89" s="17"/>
      <c r="K89" s="17"/>
      <c r="L89" s="17"/>
      <c r="M89" s="17"/>
      <c r="N89" s="17"/>
      <c r="AA89" s="175" t="s">
        <v>80</v>
      </c>
      <c r="AB89" s="175">
        <f>IF(AND(AB74=0,I79&gt;1),2,I79)</f>
        <v>0</v>
      </c>
      <c r="AC89" s="175">
        <f>IF(AND(AC74=0,I79&gt;1),2,I79)</f>
        <v>0</v>
      </c>
    </row>
    <row r="90" spans="1:32" hidden="1" x14ac:dyDescent="0.2">
      <c r="A90" s="17"/>
      <c r="B90" s="17"/>
      <c r="C90" s="17"/>
      <c r="D90" s="17"/>
      <c r="E90" s="17"/>
      <c r="F90" s="17"/>
      <c r="G90" s="17"/>
      <c r="H90" s="17"/>
      <c r="I90" s="17"/>
      <c r="J90" s="17"/>
      <c r="K90" s="17"/>
      <c r="L90" s="17"/>
      <c r="M90" s="17"/>
      <c r="N90" s="17"/>
    </row>
    <row r="91" spans="1:32" hidden="1" x14ac:dyDescent="0.2">
      <c r="A91" s="17"/>
      <c r="B91" s="17"/>
      <c r="C91" s="17"/>
      <c r="D91" s="17"/>
      <c r="E91" s="17"/>
      <c r="F91" s="17"/>
      <c r="G91" s="17"/>
      <c r="H91" s="17"/>
      <c r="I91" s="17"/>
      <c r="J91" s="17"/>
      <c r="K91" s="17"/>
      <c r="L91" s="17"/>
      <c r="M91" s="17"/>
      <c r="N91" s="17"/>
    </row>
    <row r="92" spans="1:32" hidden="1" x14ac:dyDescent="0.2">
      <c r="A92" s="17"/>
      <c r="B92" s="17"/>
      <c r="C92" s="17"/>
      <c r="D92" s="17"/>
      <c r="E92" s="17"/>
      <c r="F92" s="17"/>
      <c r="G92" s="17"/>
      <c r="H92" s="17"/>
      <c r="I92" s="17"/>
      <c r="J92" s="17"/>
      <c r="K92" s="17"/>
      <c r="L92" s="17"/>
      <c r="M92" s="17"/>
      <c r="N92" s="17"/>
    </row>
    <row r="93" spans="1:32" hidden="1" x14ac:dyDescent="0.2">
      <c r="A93" s="17"/>
      <c r="B93" s="17"/>
      <c r="C93" s="17"/>
      <c r="D93" s="17"/>
      <c r="E93" s="17"/>
      <c r="F93" s="17"/>
      <c r="G93" s="17"/>
      <c r="H93" s="17"/>
      <c r="I93" s="17"/>
      <c r="J93" s="17"/>
      <c r="K93" s="17"/>
      <c r="L93" s="17"/>
      <c r="M93" s="17"/>
      <c r="N93" s="17"/>
    </row>
    <row r="94" spans="1:32" hidden="1" x14ac:dyDescent="0.2">
      <c r="A94" s="17"/>
      <c r="B94" s="17"/>
      <c r="C94" s="17"/>
      <c r="D94" s="17"/>
      <c r="E94" s="17"/>
      <c r="F94" s="17"/>
      <c r="G94" s="17"/>
      <c r="H94" s="17"/>
      <c r="I94" s="17"/>
      <c r="J94" s="17"/>
      <c r="K94" s="17"/>
      <c r="L94" s="17"/>
      <c r="M94" s="17"/>
      <c r="N94" s="17"/>
    </row>
    <row r="95" spans="1:32" hidden="1" x14ac:dyDescent="0.2">
      <c r="A95" s="17"/>
      <c r="B95" s="17"/>
      <c r="C95" s="17"/>
      <c r="D95" s="17"/>
      <c r="E95" s="17"/>
      <c r="F95" s="17"/>
      <c r="G95" s="17"/>
      <c r="H95" s="17"/>
      <c r="I95" s="17"/>
      <c r="J95" s="17"/>
      <c r="K95" s="17"/>
      <c r="L95" s="17"/>
      <c r="M95" s="17"/>
      <c r="N95" s="17"/>
    </row>
    <row r="96" spans="1:32" hidden="1" x14ac:dyDescent="0.2">
      <c r="A96" s="17"/>
      <c r="B96" s="17"/>
      <c r="C96" s="17"/>
      <c r="D96" s="17"/>
      <c r="E96" s="17"/>
      <c r="F96" s="17"/>
      <c r="G96" s="17"/>
      <c r="H96" s="17"/>
      <c r="I96" s="17"/>
      <c r="J96" s="17"/>
      <c r="K96" s="17"/>
      <c r="L96" s="17"/>
      <c r="M96" s="17"/>
      <c r="N96" s="17"/>
    </row>
    <row r="97" spans="1:14" hidden="1" x14ac:dyDescent="0.2">
      <c r="A97" s="17"/>
      <c r="B97" s="17"/>
      <c r="C97" s="17"/>
      <c r="D97" s="17"/>
      <c r="E97" s="17"/>
      <c r="F97" s="17"/>
      <c r="G97" s="17"/>
      <c r="H97" s="17"/>
      <c r="I97" s="17"/>
      <c r="J97" s="17"/>
      <c r="K97" s="17"/>
      <c r="L97" s="17"/>
      <c r="M97" s="17"/>
      <c r="N97" s="17"/>
    </row>
    <row r="98" spans="1:14" hidden="1" x14ac:dyDescent="0.2">
      <c r="A98" s="17"/>
      <c r="B98" s="17"/>
      <c r="C98" s="17"/>
      <c r="D98" s="17"/>
      <c r="E98" s="17"/>
      <c r="F98" s="17"/>
      <c r="G98" s="17"/>
      <c r="H98" s="17"/>
      <c r="I98" s="17"/>
      <c r="J98" s="17"/>
      <c r="K98" s="17"/>
      <c r="L98" s="17"/>
      <c r="M98" s="17"/>
      <c r="N98" s="17"/>
    </row>
    <row r="99" spans="1:14" hidden="1" x14ac:dyDescent="0.2">
      <c r="A99" s="17"/>
      <c r="B99" s="17"/>
      <c r="C99" s="17"/>
      <c r="D99" s="17"/>
      <c r="E99" s="17"/>
      <c r="F99" s="17"/>
      <c r="G99" s="17"/>
      <c r="H99" s="17"/>
      <c r="I99" s="17"/>
      <c r="J99" s="17"/>
      <c r="K99" s="17"/>
      <c r="L99" s="17"/>
      <c r="M99" s="17"/>
      <c r="N99" s="17"/>
    </row>
    <row r="100" spans="1:14" hidden="1" x14ac:dyDescent="0.2">
      <c r="A100" s="17"/>
      <c r="B100" s="17"/>
      <c r="C100" s="17"/>
      <c r="D100" s="17"/>
      <c r="E100" s="17"/>
      <c r="F100" s="17"/>
      <c r="G100" s="17"/>
      <c r="H100" s="17"/>
      <c r="I100" s="17"/>
      <c r="J100" s="17"/>
      <c r="K100" s="17"/>
      <c r="L100" s="17"/>
      <c r="M100" s="17"/>
      <c r="N100" s="17"/>
    </row>
    <row r="101" spans="1:14" hidden="1" x14ac:dyDescent="0.2">
      <c r="A101" s="17"/>
      <c r="B101" s="17"/>
      <c r="C101" s="17"/>
      <c r="D101" s="17"/>
      <c r="E101" s="17"/>
      <c r="F101" s="17"/>
      <c r="G101" s="17"/>
      <c r="H101" s="17"/>
      <c r="I101" s="17"/>
      <c r="J101" s="17"/>
      <c r="K101" s="17"/>
      <c r="L101" s="17"/>
      <c r="M101" s="17"/>
      <c r="N101" s="17"/>
    </row>
    <row r="102" spans="1:14" hidden="1" x14ac:dyDescent="0.2">
      <c r="A102" s="17"/>
      <c r="B102" s="17"/>
      <c r="C102" s="17"/>
      <c r="D102" s="17"/>
      <c r="E102" s="17"/>
      <c r="F102" s="17"/>
      <c r="G102" s="17"/>
      <c r="H102" s="17"/>
      <c r="I102" s="17"/>
      <c r="J102" s="17"/>
      <c r="K102" s="17"/>
      <c r="L102" s="17"/>
      <c r="M102" s="17"/>
      <c r="N102" s="17"/>
    </row>
    <row r="103" spans="1:14" hidden="1" x14ac:dyDescent="0.2">
      <c r="A103" s="17"/>
      <c r="B103" s="17"/>
      <c r="C103" s="17"/>
      <c r="D103" s="17"/>
      <c r="E103" s="17"/>
      <c r="F103" s="17"/>
      <c r="G103" s="17"/>
      <c r="H103" s="17"/>
      <c r="I103" s="17"/>
      <c r="J103" s="17"/>
      <c r="K103" s="17"/>
      <c r="L103" s="17"/>
      <c r="M103" s="17"/>
      <c r="N103" s="17"/>
    </row>
    <row r="104" spans="1:14" hidden="1" x14ac:dyDescent="0.2">
      <c r="A104" s="17"/>
      <c r="B104" s="17"/>
      <c r="C104" s="17"/>
      <c r="D104" s="17"/>
      <c r="E104" s="17"/>
      <c r="F104" s="17"/>
      <c r="G104" s="17"/>
      <c r="H104" s="17"/>
      <c r="I104" s="17"/>
      <c r="J104" s="17"/>
      <c r="K104" s="17"/>
      <c r="L104" s="17"/>
      <c r="M104" s="17"/>
      <c r="N104" s="17"/>
    </row>
    <row r="105" spans="1:14" hidden="1" x14ac:dyDescent="0.2">
      <c r="A105" s="17"/>
      <c r="B105" s="17"/>
      <c r="C105" s="17"/>
      <c r="D105" s="17"/>
      <c r="E105" s="17"/>
      <c r="F105" s="17"/>
      <c r="G105" s="17"/>
      <c r="H105" s="17"/>
      <c r="I105" s="17"/>
      <c r="J105" s="17"/>
      <c r="K105" s="17"/>
      <c r="L105" s="17"/>
      <c r="M105" s="17"/>
      <c r="N105" s="17"/>
    </row>
    <row r="106" spans="1:14" hidden="1" x14ac:dyDescent="0.2">
      <c r="A106" s="17"/>
      <c r="B106" s="17"/>
      <c r="C106" s="17"/>
      <c r="D106" s="17"/>
      <c r="E106" s="17"/>
      <c r="F106" s="17"/>
      <c r="G106" s="17"/>
      <c r="H106" s="17"/>
      <c r="I106" s="17"/>
      <c r="J106" s="17"/>
      <c r="K106" s="17"/>
      <c r="L106" s="17"/>
      <c r="M106" s="17"/>
      <c r="N106" s="17"/>
    </row>
    <row r="107" spans="1:14" hidden="1" x14ac:dyDescent="0.2">
      <c r="A107" s="17"/>
      <c r="B107" s="17"/>
      <c r="C107" s="17"/>
      <c r="D107" s="17"/>
      <c r="E107" s="17"/>
      <c r="F107" s="17"/>
      <c r="G107" s="17"/>
      <c r="H107" s="17"/>
      <c r="I107" s="17"/>
      <c r="J107" s="17"/>
      <c r="K107" s="17"/>
      <c r="L107" s="17"/>
      <c r="M107" s="17"/>
      <c r="N107" s="17"/>
    </row>
    <row r="108" spans="1:14" hidden="1" x14ac:dyDescent="0.2">
      <c r="A108" s="17"/>
      <c r="B108" s="17"/>
      <c r="C108" s="17"/>
      <c r="D108" s="17"/>
      <c r="E108" s="17"/>
      <c r="F108" s="17"/>
      <c r="G108" s="17"/>
      <c r="H108" s="17"/>
      <c r="I108" s="17"/>
      <c r="J108" s="17"/>
      <c r="K108" s="17"/>
      <c r="L108" s="17"/>
      <c r="M108" s="17"/>
      <c r="N108" s="17"/>
    </row>
    <row r="109" spans="1:14" hidden="1" x14ac:dyDescent="0.2">
      <c r="A109" s="17"/>
      <c r="B109" s="17"/>
      <c r="C109" s="17"/>
      <c r="D109" s="17"/>
      <c r="E109" s="17"/>
      <c r="F109" s="17"/>
      <c r="G109" s="17"/>
      <c r="H109" s="17"/>
      <c r="I109" s="17"/>
      <c r="J109" s="17"/>
      <c r="K109" s="17"/>
      <c r="L109" s="17"/>
      <c r="M109" s="17"/>
      <c r="N109" s="17"/>
    </row>
    <row r="110" spans="1:14" hidden="1" x14ac:dyDescent="0.2">
      <c r="A110" s="17"/>
      <c r="B110" s="17"/>
      <c r="C110" s="17"/>
      <c r="D110" s="17"/>
      <c r="E110" s="17"/>
      <c r="F110" s="17"/>
      <c r="G110" s="17"/>
      <c r="H110" s="17"/>
      <c r="I110" s="17"/>
      <c r="J110" s="17"/>
      <c r="K110" s="17"/>
      <c r="L110" s="17"/>
      <c r="M110" s="17"/>
      <c r="N110" s="17"/>
    </row>
    <row r="111" spans="1:14" hidden="1" x14ac:dyDescent="0.2">
      <c r="A111" s="17"/>
      <c r="B111" s="17"/>
      <c r="C111" s="17"/>
      <c r="D111" s="17"/>
      <c r="E111" s="17"/>
      <c r="F111" s="17"/>
      <c r="G111" s="17"/>
      <c r="H111" s="17"/>
      <c r="I111" s="17"/>
      <c r="J111" s="17"/>
      <c r="K111" s="17"/>
      <c r="L111" s="17"/>
      <c r="M111" s="17"/>
      <c r="N111" s="17"/>
    </row>
    <row r="112" spans="1:14" hidden="1" x14ac:dyDescent="0.2">
      <c r="A112" s="17"/>
      <c r="B112" s="17"/>
      <c r="C112" s="17"/>
      <c r="D112" s="17"/>
      <c r="E112" s="17"/>
      <c r="F112" s="17"/>
      <c r="G112" s="17"/>
      <c r="H112" s="17"/>
      <c r="I112" s="17"/>
      <c r="J112" s="17"/>
      <c r="K112" s="17"/>
      <c r="L112" s="17"/>
      <c r="M112" s="17"/>
      <c r="N112" s="17"/>
    </row>
    <row r="113" spans="1:14" hidden="1" x14ac:dyDescent="0.2">
      <c r="A113" s="17"/>
      <c r="B113" s="17"/>
      <c r="C113" s="17"/>
      <c r="D113" s="17"/>
      <c r="E113" s="17"/>
      <c r="F113" s="17"/>
      <c r="G113" s="17"/>
      <c r="H113" s="17"/>
      <c r="I113" s="17"/>
      <c r="J113" s="17"/>
      <c r="K113" s="17"/>
      <c r="L113" s="17"/>
      <c r="M113" s="17"/>
      <c r="N113" s="17"/>
    </row>
    <row r="114" spans="1:14" hidden="1" x14ac:dyDescent="0.2">
      <c r="A114" s="17"/>
      <c r="B114" s="17"/>
      <c r="C114" s="17"/>
      <c r="D114" s="17"/>
      <c r="E114" s="17"/>
      <c r="F114" s="17"/>
      <c r="G114" s="17"/>
      <c r="H114" s="17"/>
      <c r="I114" s="17"/>
      <c r="J114" s="17"/>
      <c r="K114" s="17"/>
      <c r="L114" s="17"/>
      <c r="M114" s="17"/>
      <c r="N114" s="17"/>
    </row>
    <row r="115" spans="1:14" hidden="1" x14ac:dyDescent="0.2">
      <c r="A115" s="17"/>
      <c r="B115" s="17"/>
      <c r="C115" s="17"/>
      <c r="D115" s="17"/>
      <c r="E115" s="17"/>
      <c r="F115" s="17"/>
      <c r="G115" s="17"/>
      <c r="H115" s="17"/>
      <c r="I115" s="17"/>
      <c r="J115" s="17"/>
      <c r="K115" s="17"/>
      <c r="L115" s="17"/>
      <c r="M115" s="17"/>
      <c r="N115" s="17"/>
    </row>
    <row r="116" spans="1:14" hidden="1" x14ac:dyDescent="0.2">
      <c r="A116" s="17"/>
      <c r="B116" s="17"/>
      <c r="C116" s="17"/>
      <c r="D116" s="17"/>
      <c r="E116" s="17"/>
      <c r="F116" s="17"/>
      <c r="G116" s="17"/>
      <c r="H116" s="17"/>
      <c r="I116" s="17"/>
      <c r="J116" s="17"/>
      <c r="K116" s="17"/>
      <c r="L116" s="17"/>
      <c r="M116" s="17"/>
      <c r="N116" s="17"/>
    </row>
    <row r="117" spans="1:14" hidden="1" x14ac:dyDescent="0.2">
      <c r="A117" s="17"/>
      <c r="B117" s="17"/>
      <c r="C117" s="17"/>
      <c r="D117" s="17"/>
      <c r="E117" s="17"/>
      <c r="F117" s="17"/>
      <c r="G117" s="17"/>
      <c r="H117" s="17"/>
      <c r="I117" s="17"/>
      <c r="J117" s="17"/>
      <c r="K117" s="17"/>
      <c r="L117" s="17"/>
      <c r="M117" s="17"/>
      <c r="N117" s="17"/>
    </row>
    <row r="118" spans="1:14" hidden="1" x14ac:dyDescent="0.2">
      <c r="A118" s="17"/>
      <c r="B118" s="17"/>
      <c r="C118" s="17"/>
      <c r="D118" s="17"/>
      <c r="E118" s="17"/>
      <c r="F118" s="17"/>
      <c r="G118" s="17"/>
      <c r="H118" s="17"/>
      <c r="I118" s="17"/>
      <c r="J118" s="17"/>
      <c r="K118" s="17"/>
      <c r="L118" s="17"/>
      <c r="M118" s="17"/>
      <c r="N118" s="17"/>
    </row>
    <row r="119" spans="1:14" hidden="1" x14ac:dyDescent="0.2">
      <c r="A119" s="17"/>
      <c r="B119" s="17"/>
      <c r="C119" s="17"/>
      <c r="D119" s="17"/>
      <c r="E119" s="17"/>
      <c r="F119" s="17"/>
      <c r="G119" s="17"/>
      <c r="H119" s="17"/>
      <c r="I119" s="17"/>
      <c r="J119" s="17"/>
      <c r="K119" s="17"/>
      <c r="L119" s="17"/>
      <c r="M119" s="17"/>
      <c r="N119" s="17"/>
    </row>
    <row r="120" spans="1:14" hidden="1" x14ac:dyDescent="0.2">
      <c r="A120" s="17"/>
      <c r="B120" s="17"/>
      <c r="C120" s="17"/>
      <c r="D120" s="17"/>
      <c r="E120" s="17"/>
      <c r="F120" s="17"/>
      <c r="G120" s="17"/>
      <c r="H120" s="17"/>
      <c r="I120" s="17"/>
      <c r="J120" s="17"/>
      <c r="K120" s="17"/>
      <c r="L120" s="17"/>
      <c r="M120" s="17"/>
      <c r="N120" s="17"/>
    </row>
    <row r="121" spans="1:14" hidden="1" x14ac:dyDescent="0.2">
      <c r="A121" s="17"/>
      <c r="B121" s="17"/>
      <c r="C121" s="17"/>
      <c r="D121" s="17"/>
      <c r="E121" s="17"/>
      <c r="F121" s="17"/>
      <c r="G121" s="17"/>
      <c r="H121" s="17"/>
      <c r="I121" s="17"/>
      <c r="J121" s="17"/>
      <c r="K121" s="17"/>
      <c r="L121" s="17"/>
      <c r="M121" s="17"/>
      <c r="N121" s="17"/>
    </row>
  </sheetData>
  <sheetProtection algorithmName="SHA-512" hashValue="6syaaSGnpD9CIdPfEoVFAG21ddX23yO/n5sDrnd95NpX8hqy13WD2lPVLJ2Rdhvjc54u/IYuSaw54pjn74pxQw==" saltValue="1qyMssHNp5bZmQD+MT62LA==" spinCount="100000" sheet="1" objects="1" scenarios="1"/>
  <mergeCells count="98">
    <mergeCell ref="A77:B77"/>
    <mergeCell ref="C77:I77"/>
    <mergeCell ref="A78:B78"/>
    <mergeCell ref="C78:I78"/>
    <mergeCell ref="P79:S85"/>
    <mergeCell ref="A80:B80"/>
    <mergeCell ref="C80:H80"/>
    <mergeCell ref="A81:B81"/>
    <mergeCell ref="C81:H81"/>
    <mergeCell ref="A82:H82"/>
    <mergeCell ref="A83:H83"/>
    <mergeCell ref="A85:F85"/>
    <mergeCell ref="G85:N85"/>
    <mergeCell ref="A79:B79"/>
    <mergeCell ref="C79:H79"/>
    <mergeCell ref="A73:B73"/>
    <mergeCell ref="C73:M73"/>
    <mergeCell ref="A75:I75"/>
    <mergeCell ref="J75:K75"/>
    <mergeCell ref="A76:B76"/>
    <mergeCell ref="A70:B70"/>
    <mergeCell ref="C70:N70"/>
    <mergeCell ref="A72:B72"/>
    <mergeCell ref="C72:M72"/>
    <mergeCell ref="A71:B71"/>
    <mergeCell ref="C71:E71"/>
    <mergeCell ref="G71:N71"/>
    <mergeCell ref="P60:S66"/>
    <mergeCell ref="A61:B61"/>
    <mergeCell ref="C61:H61"/>
    <mergeCell ref="A62:B62"/>
    <mergeCell ref="C62:H62"/>
    <mergeCell ref="A63:H63"/>
    <mergeCell ref="A64:H64"/>
    <mergeCell ref="A66:F66"/>
    <mergeCell ref="G66:N66"/>
    <mergeCell ref="A60:B60"/>
    <mergeCell ref="C60:H60"/>
    <mergeCell ref="A68:N68"/>
    <mergeCell ref="A69:B69"/>
    <mergeCell ref="A57:B57"/>
    <mergeCell ref="A58:B58"/>
    <mergeCell ref="C58:I58"/>
    <mergeCell ref="A59:B59"/>
    <mergeCell ref="C59:I59"/>
    <mergeCell ref="C69:N69"/>
    <mergeCell ref="A53:B53"/>
    <mergeCell ref="C53:M53"/>
    <mergeCell ref="A54:B54"/>
    <mergeCell ref="C54:M54"/>
    <mergeCell ref="A56:I56"/>
    <mergeCell ref="J56:K56"/>
    <mergeCell ref="A52:B52"/>
    <mergeCell ref="C52:N52"/>
    <mergeCell ref="A42:N42"/>
    <mergeCell ref="A43:N45"/>
    <mergeCell ref="A46:B47"/>
    <mergeCell ref="C46:I47"/>
    <mergeCell ref="J46:K47"/>
    <mergeCell ref="L46:N47"/>
    <mergeCell ref="A49:N49"/>
    <mergeCell ref="A50:B50"/>
    <mergeCell ref="C50:N50"/>
    <mergeCell ref="A51:B51"/>
    <mergeCell ref="C51:N51"/>
    <mergeCell ref="A35:N35"/>
    <mergeCell ref="A36:N39"/>
    <mergeCell ref="A40:B41"/>
    <mergeCell ref="C40:I41"/>
    <mergeCell ref="J40:K41"/>
    <mergeCell ref="L40:N41"/>
    <mergeCell ref="A34:N34"/>
    <mergeCell ref="A12:N13"/>
    <mergeCell ref="A14:N14"/>
    <mergeCell ref="A16:C16"/>
    <mergeCell ref="D16:E16"/>
    <mergeCell ref="A17:C17"/>
    <mergeCell ref="A18:C18"/>
    <mergeCell ref="A19:C19"/>
    <mergeCell ref="D21:E21"/>
    <mergeCell ref="A22:C22"/>
    <mergeCell ref="D22:E22"/>
    <mergeCell ref="A25:N32"/>
    <mergeCell ref="A9:C9"/>
    <mergeCell ref="D9:H9"/>
    <mergeCell ref="I9:L9"/>
    <mergeCell ref="M9:N9"/>
    <mergeCell ref="A10:C10"/>
    <mergeCell ref="D10:H10"/>
    <mergeCell ref="I10:L10"/>
    <mergeCell ref="M10:N10"/>
    <mergeCell ref="A5:N6"/>
    <mergeCell ref="A7:L7"/>
    <mergeCell ref="M7:N7"/>
    <mergeCell ref="A8:C8"/>
    <mergeCell ref="D8:H8"/>
    <mergeCell ref="I8:L8"/>
    <mergeCell ref="M8:N8"/>
  </mergeCells>
  <dataValidations count="7">
    <dataValidation allowBlank="1" showInputMessage="1" showErrorMessage="1" prompt="To start a new line press ALT + RETURN." sqref="C59:I59 C60:H62 C78:I78 C79:H81" xr:uid="{3C2A98D9-416D-4840-903B-C22B672CB5E5}"/>
    <dataValidation allowBlank="1" showInputMessage="1" showErrorMessage="1" prompt="To start new a line press ALT + RETURN." sqref="A25:N32" xr:uid="{199E3A16-F05F-CF47-894E-4C1049D29778}"/>
    <dataValidation allowBlank="1" showInputMessage="1" showErrorMessage="1" prompt="This cell cannot be edited._x000a__x000a_Annotate comments, performance length, difficulty levels and marks on Solo and Ensemble pages (2 &amp; 3) below." sqref="D17:E19 D22:E22" xr:uid="{6E34079B-45D3-514D-9F03-BE4D785CDB3F}"/>
    <dataValidation allowBlank="1" showInputMessage="1" showErrorMessage="1" prompt="This cell cannot be edited. Input difficulty level and assessment grid marks in cells above." sqref="I82:I83 I63:I64" xr:uid="{5BE254FE-04C7-8041-B836-3F5F57AB5D93}"/>
    <dataValidation allowBlank="1" showInputMessage="1" showErrorMessage="1" prompt="This cell cannot be edited. Edit centre and candidate details on the Overview sheet." sqref="D8:H10 M8:N10" xr:uid="{02C33035-B8B8-5943-BDAB-BC27F6D01B27}"/>
    <dataValidation type="whole" allowBlank="1" showInputMessage="1" showErrorMessage="1" error="Award a mark 0 to 8." sqref="L79:N81 L60:N62 I60:I62 I79:I81" xr:uid="{DAF01C12-BE8B-9446-A280-C0D83A6858F9}">
      <formula1>0</formula1>
      <formula2>8</formula2>
    </dataValidation>
    <dataValidation type="whole" allowBlank="1" showInputMessage="1" showErrorMessage="1" sqref="G57 I57 G76 I76" xr:uid="{C1AD895A-20E7-A948-BF13-A6DBB39E446F}">
      <formula1>0</formula1>
      <formula2>59</formula2>
    </dataValidation>
  </dataValidations>
  <pageMargins left="0.39370078740157483" right="0.39370078740157483" top="0.59055118110236227" bottom="0.59055118110236227" header="0.31496062992125984" footer="0.31496062992125984"/>
  <pageSetup paperSize="9" fitToWidth="0" fitToHeight="0" orientation="portrait" r:id="rId1"/>
  <headerFooter>
    <oddHeader xml:space="preserve">&amp;C&amp;"System Font,Regular"&amp;10&amp;K000000 </oddHeader>
    <oddFooter xml:space="preserve">&amp;C </oddFooter>
  </headerFooter>
  <rowBreaks count="2" manualBreakCount="2">
    <brk id="48" max="16383" man="1"/>
    <brk id="67"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23083E3E-1C8E-AF47-9E67-26DAC61CC971}">
          <x14:formula1>
            <xm:f>Pulldown!$B$2:$B$7</xm:f>
          </x14:formula1>
          <xm:sqref>C54:M54 C73:M73</xm:sqref>
        </x14:dataValidation>
        <x14:dataValidation type="list" allowBlank="1" showInputMessage="1" showErrorMessage="1" xr:uid="{38437431-C0C4-BB41-BF02-FCA2368DE27B}">
          <x14:formula1>
            <xm:f>Pulldown!$A$2:$A$8</xm:f>
          </x14:formula1>
          <xm:sqref>C53:M53 C72:M72</xm:sqref>
        </x14:dataValidation>
        <x14:dataValidation type="list" allowBlank="1" showInputMessage="1" showErrorMessage="1" xr:uid="{DAC0D6F9-7BD2-9A43-A0A2-216E68ADF143}">
          <x14:formula1>
            <xm:f>Pulldown!$C$2:$C$8</xm:f>
          </x14:formula1>
          <xm:sqref>C77:I77 C58:I58</xm:sqref>
        </x14:dataValidation>
        <x14:dataValidation type="list" allowBlank="1" showInputMessage="1" showErrorMessage="1" xr:uid="{5C816062-ED06-214E-AEB8-47D8A68E2B0E}">
          <x14:formula1>
            <xm:f>Pulldown!$E$2:$E$8</xm:f>
          </x14:formula1>
          <xm:sqref>L58:N58 L77:N77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31F8C9-9716-E145-9E66-37D088094B50}">
  <sheetPr codeName="Sheet7"/>
  <dimension ref="A1:AF121"/>
  <sheetViews>
    <sheetView showGridLines="0" showRowColHeaders="0" showRuler="0" showWhiteSpace="0" view="pageLayout" zoomScaleNormal="100" workbookViewId="0"/>
  </sheetViews>
  <sheetFormatPr baseColWidth="10" defaultColWidth="0" defaultRowHeight="15" customHeight="1" zeroHeight="1" x14ac:dyDescent="0.2"/>
  <cols>
    <col min="1" max="3" width="6.83203125" style="2" customWidth="1"/>
    <col min="4" max="6" width="8" style="2" customWidth="1"/>
    <col min="7" max="8" width="6.5" style="2" customWidth="1"/>
    <col min="9" max="9" width="5" style="2" customWidth="1"/>
    <col min="10" max="10" width="2.83203125" style="2" customWidth="1"/>
    <col min="11" max="11" width="5" style="2" customWidth="1"/>
    <col min="12" max="14" width="5.5" style="2" bestFit="1" customWidth="1"/>
    <col min="15" max="16" width="8.83203125" style="2" customWidth="1"/>
    <col min="17" max="18" width="8.5" style="2" customWidth="1"/>
    <col min="19" max="19" width="8" style="2" customWidth="1"/>
    <col min="20" max="20" width="9.83203125" style="2" customWidth="1"/>
    <col min="21" max="24" width="8.5" style="2" customWidth="1"/>
    <col min="25" max="26" width="8.83203125" style="2" hidden="1" customWidth="1"/>
    <col min="27" max="32" width="8.83203125" style="94" hidden="1" customWidth="1"/>
    <col min="33" max="16384" width="8.83203125" style="2" hidden="1"/>
  </cols>
  <sheetData>
    <row r="1" spans="1:31" ht="19" customHeight="1" x14ac:dyDescent="0.2">
      <c r="A1" s="182"/>
      <c r="B1" s="1"/>
      <c r="C1" s="1"/>
      <c r="D1" s="1"/>
      <c r="E1" s="1"/>
      <c r="F1" s="1"/>
      <c r="G1" s="1"/>
      <c r="H1" s="1"/>
      <c r="I1" s="1"/>
      <c r="J1" s="1"/>
      <c r="K1" s="1"/>
      <c r="L1" s="1"/>
      <c r="M1" s="1"/>
      <c r="N1" s="177">
        <v>3</v>
      </c>
    </row>
    <row r="2" spans="1:31" ht="15" customHeight="1" x14ac:dyDescent="0.2">
      <c r="A2" s="1"/>
      <c r="B2" s="1"/>
      <c r="C2" s="1"/>
      <c r="D2" s="1"/>
      <c r="E2" s="1"/>
      <c r="F2" s="1"/>
      <c r="G2" s="1"/>
      <c r="H2" s="1"/>
      <c r="I2" s="1"/>
      <c r="J2" s="1"/>
      <c r="K2" s="1"/>
      <c r="L2" s="1"/>
      <c r="M2" s="1"/>
      <c r="N2" s="1"/>
      <c r="AB2" s="174"/>
      <c r="AC2" s="174"/>
      <c r="AD2" s="174"/>
      <c r="AE2" s="174"/>
    </row>
    <row r="3" spans="1:31" ht="15" customHeight="1" x14ac:dyDescent="0.2">
      <c r="A3" s="4"/>
      <c r="B3" s="4"/>
      <c r="C3" s="4"/>
      <c r="D3" s="4"/>
      <c r="E3" s="4"/>
      <c r="F3" s="4"/>
      <c r="G3" s="4"/>
      <c r="H3" s="4"/>
      <c r="I3" s="4"/>
      <c r="J3" s="4"/>
      <c r="K3" s="4"/>
      <c r="L3" s="4"/>
      <c r="M3" s="5"/>
      <c r="N3" s="5"/>
      <c r="AB3" s="174"/>
      <c r="AC3" s="174"/>
      <c r="AD3" s="174"/>
      <c r="AE3" s="174"/>
    </row>
    <row r="4" spans="1:31" ht="15" customHeight="1" thickBot="1" x14ac:dyDescent="0.25">
      <c r="AB4" s="174"/>
      <c r="AC4" s="174"/>
      <c r="AD4" s="174"/>
      <c r="AE4" s="174"/>
    </row>
    <row r="5" spans="1:31" ht="15" customHeight="1" x14ac:dyDescent="0.2">
      <c r="A5" s="390" t="s">
        <v>20</v>
      </c>
      <c r="B5" s="391"/>
      <c r="C5" s="391"/>
      <c r="D5" s="391"/>
      <c r="E5" s="391"/>
      <c r="F5" s="391"/>
      <c r="G5" s="391"/>
      <c r="H5" s="391"/>
      <c r="I5" s="391"/>
      <c r="J5" s="391"/>
      <c r="K5" s="391"/>
      <c r="L5" s="391"/>
      <c r="M5" s="391"/>
      <c r="N5" s="392"/>
      <c r="AB5" s="174"/>
      <c r="AC5" s="174"/>
      <c r="AD5" s="174"/>
      <c r="AE5" s="174"/>
    </row>
    <row r="6" spans="1:31" ht="15" customHeight="1" x14ac:dyDescent="0.2">
      <c r="A6" s="393"/>
      <c r="B6" s="394"/>
      <c r="C6" s="394"/>
      <c r="D6" s="394"/>
      <c r="E6" s="394"/>
      <c r="F6" s="394"/>
      <c r="G6" s="394"/>
      <c r="H6" s="394"/>
      <c r="I6" s="394"/>
      <c r="J6" s="394"/>
      <c r="K6" s="394"/>
      <c r="L6" s="394"/>
      <c r="M6" s="394"/>
      <c r="N6" s="395"/>
      <c r="AB6" s="174"/>
      <c r="AC6" s="174"/>
      <c r="AD6" s="174"/>
    </row>
    <row r="7" spans="1:31" ht="15" customHeight="1" x14ac:dyDescent="0.2">
      <c r="A7" s="396" t="s">
        <v>21</v>
      </c>
      <c r="B7" s="397"/>
      <c r="C7" s="397"/>
      <c r="D7" s="397"/>
      <c r="E7" s="397"/>
      <c r="F7" s="397"/>
      <c r="G7" s="397"/>
      <c r="H7" s="397"/>
      <c r="I7" s="397"/>
      <c r="J7" s="397"/>
      <c r="K7" s="397"/>
      <c r="L7" s="397"/>
      <c r="M7" s="398" t="s">
        <v>22</v>
      </c>
      <c r="N7" s="399"/>
      <c r="AB7" s="174"/>
      <c r="AC7" s="174"/>
      <c r="AD7" s="174"/>
    </row>
    <row r="8" spans="1:31" ht="15" customHeight="1" x14ac:dyDescent="0.2">
      <c r="A8" s="344" t="s">
        <v>3</v>
      </c>
      <c r="B8" s="345"/>
      <c r="C8" s="345"/>
      <c r="D8" s="371" t="str">
        <f>IF(Overview!C6="","",MID(Overview!C6,1,35))</f>
        <v/>
      </c>
      <c r="E8" s="372"/>
      <c r="F8" s="372"/>
      <c r="G8" s="372"/>
      <c r="H8" s="373"/>
      <c r="I8" s="222" t="s">
        <v>5</v>
      </c>
      <c r="J8" s="223"/>
      <c r="K8" s="223"/>
      <c r="L8" s="224"/>
      <c r="M8" s="400" t="str">
        <f>IF(Overview!C7="","",Overview!C7)</f>
        <v/>
      </c>
      <c r="N8" s="401"/>
      <c r="AB8" s="174"/>
      <c r="AD8" s="174"/>
    </row>
    <row r="9" spans="1:31" ht="15" customHeight="1" x14ac:dyDescent="0.2">
      <c r="A9" s="344" t="s">
        <v>6</v>
      </c>
      <c r="B9" s="345"/>
      <c r="C9" s="345"/>
      <c r="D9" s="371" t="str">
        <f>IF(VLOOKUP(N1,Overview!A11:B40,2,0)="","",MID(VLOOKUP(N1,Overview!A11:B40,2,0),1,35))</f>
        <v/>
      </c>
      <c r="E9" s="372"/>
      <c r="F9" s="372"/>
      <c r="G9" s="372"/>
      <c r="H9" s="373"/>
      <c r="I9" s="222" t="s">
        <v>7</v>
      </c>
      <c r="J9" s="223"/>
      <c r="K9" s="223"/>
      <c r="L9" s="224"/>
      <c r="M9" s="214" t="str">
        <f>IF(VLOOKUP(N1,Overview!A11:C40,3,0)="","",(VLOOKUP(N1,Overview!A11:C40,3,0)))</f>
        <v/>
      </c>
      <c r="N9" s="215"/>
    </row>
    <row r="10" spans="1:31" ht="15" customHeight="1" x14ac:dyDescent="0.2">
      <c r="A10" s="344" t="s">
        <v>8</v>
      </c>
      <c r="B10" s="345"/>
      <c r="C10" s="345"/>
      <c r="D10" s="371" t="str">
        <f>IF(VLOOKUP(N1,Overview!A11:D40,4,0)="","",MID(VLOOKUP(N1,Overview!A11:D40,4,0),1,35))</f>
        <v/>
      </c>
      <c r="E10" s="372"/>
      <c r="F10" s="372"/>
      <c r="G10" s="372"/>
      <c r="H10" s="373"/>
      <c r="I10" s="222" t="s">
        <v>4</v>
      </c>
      <c r="J10" s="223"/>
      <c r="K10" s="223"/>
      <c r="L10" s="224"/>
      <c r="M10" s="214" t="str">
        <f>IF(Overview!I6="","",Overview!I6)</f>
        <v/>
      </c>
      <c r="N10" s="215"/>
    </row>
    <row r="11" spans="1:31" ht="15" customHeight="1" x14ac:dyDescent="0.2">
      <c r="A11" s="60"/>
      <c r="B11" s="6"/>
      <c r="C11" s="6"/>
      <c r="D11" s="6"/>
      <c r="E11" s="6"/>
      <c r="F11" s="6"/>
      <c r="G11" s="7"/>
      <c r="H11" s="7"/>
      <c r="I11" s="7"/>
      <c r="J11" s="8"/>
      <c r="K11" s="8"/>
      <c r="L11" s="8"/>
      <c r="M11" s="8"/>
      <c r="N11" s="61"/>
    </row>
    <row r="12" spans="1:31" ht="15" customHeight="1" x14ac:dyDescent="0.2">
      <c r="A12" s="351" t="s">
        <v>23</v>
      </c>
      <c r="B12" s="352"/>
      <c r="C12" s="352"/>
      <c r="D12" s="352"/>
      <c r="E12" s="352"/>
      <c r="F12" s="352"/>
      <c r="G12" s="352"/>
      <c r="H12" s="352"/>
      <c r="I12" s="352"/>
      <c r="J12" s="352"/>
      <c r="K12" s="352"/>
      <c r="L12" s="352"/>
      <c r="M12" s="352"/>
      <c r="N12" s="353"/>
    </row>
    <row r="13" spans="1:31" ht="15" customHeight="1" x14ac:dyDescent="0.2">
      <c r="A13" s="354"/>
      <c r="B13" s="355"/>
      <c r="C13" s="355"/>
      <c r="D13" s="355"/>
      <c r="E13" s="355"/>
      <c r="F13" s="355"/>
      <c r="G13" s="355"/>
      <c r="H13" s="355"/>
      <c r="I13" s="355"/>
      <c r="J13" s="355"/>
      <c r="K13" s="355"/>
      <c r="L13" s="355"/>
      <c r="M13" s="355"/>
      <c r="N13" s="356"/>
    </row>
    <row r="14" spans="1:31" ht="15" customHeight="1" x14ac:dyDescent="0.2">
      <c r="A14" s="357" t="s">
        <v>24</v>
      </c>
      <c r="B14" s="358"/>
      <c r="C14" s="358"/>
      <c r="D14" s="358"/>
      <c r="E14" s="358"/>
      <c r="F14" s="358"/>
      <c r="G14" s="358"/>
      <c r="H14" s="358"/>
      <c r="I14" s="358"/>
      <c r="J14" s="358"/>
      <c r="K14" s="358"/>
      <c r="L14" s="358"/>
      <c r="M14" s="358"/>
      <c r="N14" s="359"/>
    </row>
    <row r="15" spans="1:31" ht="15" customHeight="1" x14ac:dyDescent="0.2">
      <c r="A15" s="62"/>
      <c r="B15" s="41"/>
      <c r="C15" s="41"/>
      <c r="D15" s="41"/>
      <c r="E15" s="41"/>
      <c r="F15" s="41"/>
      <c r="G15" s="41"/>
      <c r="H15" s="41"/>
      <c r="I15" s="41"/>
      <c r="J15" s="41"/>
      <c r="K15" s="41"/>
      <c r="L15" s="41"/>
      <c r="M15" s="41"/>
      <c r="N15" s="63"/>
    </row>
    <row r="16" spans="1:31" ht="15" customHeight="1" x14ac:dyDescent="0.2">
      <c r="A16" s="360" t="s">
        <v>25</v>
      </c>
      <c r="B16" s="361"/>
      <c r="C16" s="361"/>
      <c r="D16" s="362" t="s">
        <v>26</v>
      </c>
      <c r="E16" s="362"/>
      <c r="F16" s="81" t="s">
        <v>27</v>
      </c>
      <c r="G16" s="82" t="s">
        <v>28</v>
      </c>
      <c r="H16" s="36" t="s">
        <v>29</v>
      </c>
      <c r="N16" s="64"/>
      <c r="AB16" s="94" t="s">
        <v>30</v>
      </c>
      <c r="AC16" s="175"/>
      <c r="AD16" s="94" t="s">
        <v>31</v>
      </c>
    </row>
    <row r="17" spans="1:32" ht="15" customHeight="1" x14ac:dyDescent="0.25">
      <c r="A17" s="363" t="s">
        <v>32</v>
      </c>
      <c r="B17" s="364"/>
      <c r="C17" s="365"/>
      <c r="D17" s="131" t="str">
        <f>AB61</f>
        <v/>
      </c>
      <c r="E17" s="132" t="str">
        <f>AD62</f>
        <v/>
      </c>
      <c r="F17" s="133" t="str">
        <f>AD61</f>
        <v/>
      </c>
      <c r="G17" s="134" t="str">
        <f>AE61</f>
        <v/>
      </c>
      <c r="H17" s="135" t="str">
        <f>AF61</f>
        <v/>
      </c>
      <c r="N17" s="64"/>
      <c r="AB17" s="94" t="s">
        <v>33</v>
      </c>
      <c r="AC17" s="175"/>
    </row>
    <row r="18" spans="1:32" ht="15" customHeight="1" x14ac:dyDescent="0.25">
      <c r="A18" s="363" t="s">
        <v>34</v>
      </c>
      <c r="B18" s="364"/>
      <c r="C18" s="365"/>
      <c r="D18" s="136" t="str">
        <f>AB80</f>
        <v/>
      </c>
      <c r="E18" s="137" t="str">
        <f>AD81</f>
        <v/>
      </c>
      <c r="F18" s="138" t="str">
        <f>AD80</f>
        <v/>
      </c>
      <c r="G18" s="139" t="str">
        <f>AE80</f>
        <v/>
      </c>
      <c r="H18" s="140" t="str">
        <f>AF80</f>
        <v/>
      </c>
      <c r="I18" s="3"/>
      <c r="J18" s="42"/>
      <c r="K18" s="42"/>
      <c r="L18" s="42"/>
      <c r="M18" s="42"/>
      <c r="N18" s="65"/>
      <c r="AB18" s="94">
        <f>AB50+AB52</f>
        <v>0</v>
      </c>
      <c r="AC18" s="175"/>
      <c r="AD18" s="94">
        <f>AD50</f>
        <v>0</v>
      </c>
      <c r="AE18" s="94">
        <f>AE50</f>
        <v>0</v>
      </c>
      <c r="AF18" s="94">
        <f>AF50</f>
        <v>0</v>
      </c>
    </row>
    <row r="19" spans="1:32" ht="30" customHeight="1" x14ac:dyDescent="0.2">
      <c r="A19" s="366" t="s">
        <v>35</v>
      </c>
      <c r="B19" s="367"/>
      <c r="C19" s="368"/>
      <c r="D19" s="141" t="str">
        <f>AB83</f>
        <v/>
      </c>
      <c r="E19" s="142" t="str">
        <f>AC83</f>
        <v/>
      </c>
      <c r="F19" s="143" t="str">
        <f>AD83</f>
        <v/>
      </c>
      <c r="G19" s="144" t="str">
        <f>AE83</f>
        <v/>
      </c>
      <c r="H19" s="145" t="str">
        <f>AF83</f>
        <v/>
      </c>
      <c r="N19" s="64"/>
      <c r="AB19" s="94" t="str">
        <f>IF(AND(G57="",I57=""),"",AB18)</f>
        <v/>
      </c>
      <c r="AC19" s="175"/>
      <c r="AD19" s="94" t="str">
        <f>IF(L57="","",AD18)</f>
        <v/>
      </c>
      <c r="AE19" s="94" t="str">
        <f>IF(M57="","",AE18)</f>
        <v/>
      </c>
      <c r="AF19" s="94" t="str">
        <f>IF(N57="","",AF18)</f>
        <v/>
      </c>
    </row>
    <row r="20" spans="1:32" ht="15" customHeight="1" x14ac:dyDescent="0.2">
      <c r="A20" s="66"/>
      <c r="N20" s="64"/>
      <c r="AB20" s="94" t="s">
        <v>36</v>
      </c>
      <c r="AC20" s="175"/>
    </row>
    <row r="21" spans="1:32" ht="15" customHeight="1" x14ac:dyDescent="0.2">
      <c r="A21" s="67"/>
      <c r="B21" s="9"/>
      <c r="C21" s="10"/>
      <c r="D21" s="369" t="s">
        <v>26</v>
      </c>
      <c r="E21" s="370"/>
      <c r="F21" s="81" t="s">
        <v>27</v>
      </c>
      <c r="G21" s="82" t="s">
        <v>28</v>
      </c>
      <c r="H21" s="36" t="s">
        <v>29</v>
      </c>
      <c r="N21" s="64"/>
      <c r="AB21" s="94">
        <f>AB69+AB71</f>
        <v>0</v>
      </c>
      <c r="AC21" s="175"/>
      <c r="AD21" s="94">
        <f>AD69</f>
        <v>0</v>
      </c>
      <c r="AE21" s="94">
        <f>AE69</f>
        <v>0</v>
      </c>
      <c r="AF21" s="94">
        <f>AF69</f>
        <v>0</v>
      </c>
    </row>
    <row r="22" spans="1:32" ht="30" customHeight="1" x14ac:dyDescent="0.2">
      <c r="A22" s="346" t="s">
        <v>37</v>
      </c>
      <c r="B22" s="347"/>
      <c r="C22" s="348"/>
      <c r="D22" s="349" t="str">
        <f>AB25</f>
        <v/>
      </c>
      <c r="E22" s="350"/>
      <c r="F22" s="146" t="str">
        <f>AD25</f>
        <v/>
      </c>
      <c r="G22" s="147" t="str">
        <f>AE25</f>
        <v/>
      </c>
      <c r="H22" s="148" t="str">
        <f>AF25</f>
        <v/>
      </c>
      <c r="I22" s="43"/>
      <c r="J22" s="43"/>
      <c r="K22" s="43"/>
      <c r="L22" s="43"/>
      <c r="M22" s="43"/>
      <c r="N22" s="68"/>
      <c r="AB22" s="94" t="str">
        <f>IF(AND(G76="",I76=""),"",AB21)</f>
        <v/>
      </c>
      <c r="AC22" s="175"/>
      <c r="AD22" s="94" t="str">
        <f>IF(L76="","",AD21)</f>
        <v/>
      </c>
      <c r="AE22" s="94" t="str">
        <f>IF(M76="","",AE21)</f>
        <v/>
      </c>
      <c r="AF22" s="94" t="str">
        <f>IF(N76="","",AF21)</f>
        <v/>
      </c>
    </row>
    <row r="23" spans="1:32" ht="15" customHeight="1" x14ac:dyDescent="0.2">
      <c r="A23" s="69"/>
      <c r="G23" s="44"/>
      <c r="H23" s="44"/>
      <c r="I23" s="44"/>
      <c r="J23" s="44"/>
      <c r="K23" s="44"/>
      <c r="L23" s="44"/>
      <c r="M23" s="44"/>
      <c r="N23" s="70"/>
      <c r="AB23" s="94" t="s">
        <v>38</v>
      </c>
      <c r="AC23" s="175"/>
    </row>
    <row r="24" spans="1:32" ht="15" customHeight="1" x14ac:dyDescent="0.2">
      <c r="A24" s="71" t="s">
        <v>39</v>
      </c>
      <c r="B24" s="44"/>
      <c r="C24" s="44"/>
      <c r="D24" s="44"/>
      <c r="E24" s="44"/>
      <c r="F24" s="44"/>
      <c r="G24" s="44"/>
      <c r="H24" s="44"/>
      <c r="I24" s="44"/>
      <c r="J24" s="44"/>
      <c r="K24" s="44"/>
      <c r="L24" s="44"/>
      <c r="M24" s="44"/>
      <c r="N24" s="70"/>
      <c r="AB24" s="94">
        <f>AB18+AB21</f>
        <v>0</v>
      </c>
      <c r="AC24" s="175"/>
      <c r="AD24" s="94">
        <f>AD18+AD21</f>
        <v>0</v>
      </c>
      <c r="AE24" s="94">
        <f>AE18+AE21</f>
        <v>0</v>
      </c>
      <c r="AF24" s="94">
        <f>AF18+AF21</f>
        <v>0</v>
      </c>
    </row>
    <row r="25" spans="1:32" ht="15" customHeight="1" x14ac:dyDescent="0.2">
      <c r="A25" s="242"/>
      <c r="B25" s="243"/>
      <c r="C25" s="243"/>
      <c r="D25" s="243"/>
      <c r="E25" s="243"/>
      <c r="F25" s="243"/>
      <c r="G25" s="243"/>
      <c r="H25" s="243"/>
      <c r="I25" s="243"/>
      <c r="J25" s="243"/>
      <c r="K25" s="243"/>
      <c r="L25" s="243"/>
      <c r="M25" s="243"/>
      <c r="N25" s="244"/>
      <c r="AB25" s="94" t="str">
        <f>IF(OR(AB19="",AB22=""),"",AB24)</f>
        <v/>
      </c>
      <c r="AC25" s="175"/>
      <c r="AD25" s="94" t="str">
        <f>IF(OR(AD19="",AD22=""),"",AD24)</f>
        <v/>
      </c>
      <c r="AE25" s="94" t="str">
        <f>IF(OR(AE19="",AE22=""),"",AE24)</f>
        <v/>
      </c>
      <c r="AF25" s="94" t="str">
        <f>IF(OR(AF19="",AF22=""),"",AF24)</f>
        <v/>
      </c>
    </row>
    <row r="26" spans="1:32" ht="15" customHeight="1" x14ac:dyDescent="0.2">
      <c r="A26" s="245"/>
      <c r="B26" s="246"/>
      <c r="C26" s="246"/>
      <c r="D26" s="246"/>
      <c r="E26" s="246"/>
      <c r="F26" s="246"/>
      <c r="G26" s="246"/>
      <c r="H26" s="246"/>
      <c r="I26" s="246"/>
      <c r="J26" s="246"/>
      <c r="K26" s="246"/>
      <c r="L26" s="246"/>
      <c r="M26" s="246"/>
      <c r="N26" s="247"/>
      <c r="AC26" s="175"/>
    </row>
    <row r="27" spans="1:32" ht="15" customHeight="1" x14ac:dyDescent="0.2">
      <c r="A27" s="245"/>
      <c r="B27" s="246"/>
      <c r="C27" s="246"/>
      <c r="D27" s="246"/>
      <c r="E27" s="246"/>
      <c r="F27" s="246"/>
      <c r="G27" s="246"/>
      <c r="H27" s="246"/>
      <c r="I27" s="246"/>
      <c r="J27" s="246"/>
      <c r="K27" s="246"/>
      <c r="L27" s="246"/>
      <c r="M27" s="246"/>
      <c r="N27" s="247"/>
      <c r="AC27" s="175"/>
    </row>
    <row r="28" spans="1:32" ht="15" customHeight="1" x14ac:dyDescent="0.2">
      <c r="A28" s="245"/>
      <c r="B28" s="246"/>
      <c r="C28" s="246"/>
      <c r="D28" s="246"/>
      <c r="E28" s="246"/>
      <c r="F28" s="246"/>
      <c r="G28" s="246"/>
      <c r="H28" s="246"/>
      <c r="I28" s="246"/>
      <c r="J28" s="246"/>
      <c r="K28" s="246"/>
      <c r="L28" s="246"/>
      <c r="M28" s="246"/>
      <c r="N28" s="247"/>
      <c r="AC28" s="175"/>
    </row>
    <row r="29" spans="1:32" ht="15" customHeight="1" x14ac:dyDescent="0.2">
      <c r="A29" s="245"/>
      <c r="B29" s="246"/>
      <c r="C29" s="246"/>
      <c r="D29" s="246"/>
      <c r="E29" s="246"/>
      <c r="F29" s="246"/>
      <c r="G29" s="246"/>
      <c r="H29" s="246"/>
      <c r="I29" s="246"/>
      <c r="J29" s="246"/>
      <c r="K29" s="246"/>
      <c r="L29" s="246"/>
      <c r="M29" s="246"/>
      <c r="N29" s="247"/>
      <c r="AC29" s="175"/>
    </row>
    <row r="30" spans="1:32" ht="15" customHeight="1" x14ac:dyDescent="0.2">
      <c r="A30" s="245"/>
      <c r="B30" s="246"/>
      <c r="C30" s="246"/>
      <c r="D30" s="246"/>
      <c r="E30" s="246"/>
      <c r="F30" s="246"/>
      <c r="G30" s="246"/>
      <c r="H30" s="246"/>
      <c r="I30" s="246"/>
      <c r="J30" s="246"/>
      <c r="K30" s="246"/>
      <c r="L30" s="246"/>
      <c r="M30" s="246"/>
      <c r="N30" s="247"/>
      <c r="AC30" s="175"/>
    </row>
    <row r="31" spans="1:32" ht="15" customHeight="1" x14ac:dyDescent="0.2">
      <c r="A31" s="245"/>
      <c r="B31" s="246"/>
      <c r="C31" s="246"/>
      <c r="D31" s="246"/>
      <c r="E31" s="246"/>
      <c r="F31" s="246"/>
      <c r="G31" s="246"/>
      <c r="H31" s="246"/>
      <c r="I31" s="246"/>
      <c r="J31" s="246"/>
      <c r="K31" s="246"/>
      <c r="L31" s="246"/>
      <c r="M31" s="246"/>
      <c r="N31" s="247"/>
      <c r="AC31" s="175"/>
    </row>
    <row r="32" spans="1:32" ht="15" customHeight="1" x14ac:dyDescent="0.2">
      <c r="A32" s="248"/>
      <c r="B32" s="249"/>
      <c r="C32" s="249"/>
      <c r="D32" s="249"/>
      <c r="E32" s="249"/>
      <c r="F32" s="249"/>
      <c r="G32" s="249"/>
      <c r="H32" s="249"/>
      <c r="I32" s="249"/>
      <c r="J32" s="249"/>
      <c r="K32" s="249"/>
      <c r="L32" s="249"/>
      <c r="M32" s="249"/>
      <c r="N32" s="250"/>
      <c r="AC32" s="175"/>
    </row>
    <row r="33" spans="1:29" ht="15" customHeight="1" x14ac:dyDescent="0.2">
      <c r="A33" s="66"/>
      <c r="N33" s="64"/>
      <c r="AC33" s="175"/>
    </row>
    <row r="34" spans="1:29" ht="15" customHeight="1" x14ac:dyDescent="0.2">
      <c r="A34" s="251" t="s">
        <v>40</v>
      </c>
      <c r="B34" s="252"/>
      <c r="C34" s="252"/>
      <c r="D34" s="252"/>
      <c r="E34" s="252"/>
      <c r="F34" s="252"/>
      <c r="G34" s="252"/>
      <c r="H34" s="252"/>
      <c r="I34" s="252"/>
      <c r="J34" s="252"/>
      <c r="K34" s="252"/>
      <c r="L34" s="252"/>
      <c r="M34" s="252"/>
      <c r="N34" s="253"/>
      <c r="AC34" s="175"/>
    </row>
    <row r="35" spans="1:29" ht="15" customHeight="1" x14ac:dyDescent="0.2">
      <c r="A35" s="254" t="s">
        <v>41</v>
      </c>
      <c r="B35" s="255"/>
      <c r="C35" s="255"/>
      <c r="D35" s="255"/>
      <c r="E35" s="255"/>
      <c r="F35" s="255"/>
      <c r="G35" s="255"/>
      <c r="H35" s="255"/>
      <c r="I35" s="255"/>
      <c r="J35" s="255"/>
      <c r="K35" s="255"/>
      <c r="L35" s="255"/>
      <c r="M35" s="255"/>
      <c r="N35" s="256"/>
      <c r="AC35" s="175"/>
    </row>
    <row r="36" spans="1:29" ht="15" customHeight="1" x14ac:dyDescent="0.2">
      <c r="A36" s="374" t="s">
        <v>42</v>
      </c>
      <c r="B36" s="375"/>
      <c r="C36" s="375"/>
      <c r="D36" s="375"/>
      <c r="E36" s="375"/>
      <c r="F36" s="375"/>
      <c r="G36" s="375"/>
      <c r="H36" s="375"/>
      <c r="I36" s="375"/>
      <c r="J36" s="375"/>
      <c r="K36" s="375"/>
      <c r="L36" s="375"/>
      <c r="M36" s="375"/>
      <c r="N36" s="376"/>
      <c r="AC36" s="175"/>
    </row>
    <row r="37" spans="1:29" ht="15" customHeight="1" x14ac:dyDescent="0.2">
      <c r="A37" s="374"/>
      <c r="B37" s="375"/>
      <c r="C37" s="375"/>
      <c r="D37" s="375"/>
      <c r="E37" s="375"/>
      <c r="F37" s="375"/>
      <c r="G37" s="375"/>
      <c r="H37" s="375"/>
      <c r="I37" s="375"/>
      <c r="J37" s="375"/>
      <c r="K37" s="375"/>
      <c r="L37" s="375"/>
      <c r="M37" s="375"/>
      <c r="N37" s="376"/>
      <c r="AC37" s="175"/>
    </row>
    <row r="38" spans="1:29" ht="15" customHeight="1" x14ac:dyDescent="0.2">
      <c r="A38" s="374"/>
      <c r="B38" s="375"/>
      <c r="C38" s="375"/>
      <c r="D38" s="375"/>
      <c r="E38" s="375"/>
      <c r="F38" s="375"/>
      <c r="G38" s="375"/>
      <c r="H38" s="375"/>
      <c r="I38" s="375"/>
      <c r="J38" s="375"/>
      <c r="K38" s="375"/>
      <c r="L38" s="375"/>
      <c r="M38" s="375"/>
      <c r="N38" s="376"/>
      <c r="AC38" s="175"/>
    </row>
    <row r="39" spans="1:29" ht="15" customHeight="1" x14ac:dyDescent="0.2">
      <c r="A39" s="377"/>
      <c r="B39" s="378"/>
      <c r="C39" s="378"/>
      <c r="D39" s="378"/>
      <c r="E39" s="378"/>
      <c r="F39" s="378"/>
      <c r="G39" s="378"/>
      <c r="H39" s="378"/>
      <c r="I39" s="378"/>
      <c r="J39" s="378"/>
      <c r="K39" s="378"/>
      <c r="L39" s="378"/>
      <c r="M39" s="378"/>
      <c r="N39" s="379"/>
      <c r="AC39" s="175"/>
    </row>
    <row r="40" spans="1:29" ht="15" customHeight="1" x14ac:dyDescent="0.2">
      <c r="A40" s="380" t="s">
        <v>43</v>
      </c>
      <c r="B40" s="381"/>
      <c r="C40" s="384"/>
      <c r="D40" s="385"/>
      <c r="E40" s="385"/>
      <c r="F40" s="385"/>
      <c r="G40" s="385"/>
      <c r="H40" s="385"/>
      <c r="I40" s="386"/>
      <c r="J40" s="216" t="s">
        <v>44</v>
      </c>
      <c r="K40" s="217"/>
      <c r="L40" s="338"/>
      <c r="M40" s="339"/>
      <c r="N40" s="340"/>
      <c r="AC40" s="175"/>
    </row>
    <row r="41" spans="1:29" ht="15" customHeight="1" x14ac:dyDescent="0.2">
      <c r="A41" s="382"/>
      <c r="B41" s="383"/>
      <c r="C41" s="387"/>
      <c r="D41" s="388"/>
      <c r="E41" s="388"/>
      <c r="F41" s="388"/>
      <c r="G41" s="388"/>
      <c r="H41" s="388"/>
      <c r="I41" s="389"/>
      <c r="J41" s="218"/>
      <c r="K41" s="219"/>
      <c r="L41" s="341"/>
      <c r="M41" s="342"/>
      <c r="N41" s="343"/>
      <c r="AC41" s="175"/>
    </row>
    <row r="42" spans="1:29" ht="15" customHeight="1" x14ac:dyDescent="0.2">
      <c r="A42" s="225" t="s">
        <v>45</v>
      </c>
      <c r="B42" s="226"/>
      <c r="C42" s="226"/>
      <c r="D42" s="226"/>
      <c r="E42" s="226"/>
      <c r="F42" s="226"/>
      <c r="G42" s="226"/>
      <c r="H42" s="226"/>
      <c r="I42" s="226"/>
      <c r="J42" s="226"/>
      <c r="K42" s="226"/>
      <c r="L42" s="226"/>
      <c r="M42" s="226"/>
      <c r="N42" s="227"/>
      <c r="AC42" s="175"/>
    </row>
    <row r="43" spans="1:29" ht="15" customHeight="1" x14ac:dyDescent="0.2">
      <c r="A43" s="228" t="s">
        <v>46</v>
      </c>
      <c r="B43" s="229"/>
      <c r="C43" s="229"/>
      <c r="D43" s="229"/>
      <c r="E43" s="229"/>
      <c r="F43" s="229"/>
      <c r="G43" s="229"/>
      <c r="H43" s="229"/>
      <c r="I43" s="229"/>
      <c r="J43" s="229"/>
      <c r="K43" s="229"/>
      <c r="L43" s="229"/>
      <c r="M43" s="229"/>
      <c r="N43" s="230"/>
      <c r="AC43" s="175"/>
    </row>
    <row r="44" spans="1:29" ht="15" customHeight="1" x14ac:dyDescent="0.2">
      <c r="A44" s="228"/>
      <c r="B44" s="229"/>
      <c r="C44" s="229"/>
      <c r="D44" s="229"/>
      <c r="E44" s="229"/>
      <c r="F44" s="229"/>
      <c r="G44" s="229"/>
      <c r="H44" s="229"/>
      <c r="I44" s="229"/>
      <c r="J44" s="229"/>
      <c r="K44" s="229"/>
      <c r="L44" s="229"/>
      <c r="M44" s="229"/>
      <c r="N44" s="230"/>
      <c r="AC44" s="175"/>
    </row>
    <row r="45" spans="1:29" ht="15" customHeight="1" x14ac:dyDescent="0.2">
      <c r="A45" s="228"/>
      <c r="B45" s="229"/>
      <c r="C45" s="229"/>
      <c r="D45" s="229"/>
      <c r="E45" s="229"/>
      <c r="F45" s="229"/>
      <c r="G45" s="229"/>
      <c r="H45" s="229"/>
      <c r="I45" s="229"/>
      <c r="J45" s="229"/>
      <c r="K45" s="229"/>
      <c r="L45" s="229"/>
      <c r="M45" s="229"/>
      <c r="N45" s="230"/>
      <c r="AC45" s="175"/>
    </row>
    <row r="46" spans="1:29" ht="15" customHeight="1" x14ac:dyDescent="0.2">
      <c r="A46" s="231" t="s">
        <v>43</v>
      </c>
      <c r="B46" s="232"/>
      <c r="C46" s="235"/>
      <c r="D46" s="235"/>
      <c r="E46" s="235"/>
      <c r="F46" s="235"/>
      <c r="G46" s="235"/>
      <c r="H46" s="235"/>
      <c r="I46" s="235"/>
      <c r="J46" s="220" t="s">
        <v>44</v>
      </c>
      <c r="K46" s="220"/>
      <c r="L46" s="237"/>
      <c r="M46" s="238"/>
      <c r="N46" s="239"/>
      <c r="AC46" s="175"/>
    </row>
    <row r="47" spans="1:29" ht="15" customHeight="1" thickBot="1" x14ac:dyDescent="0.25">
      <c r="A47" s="233"/>
      <c r="B47" s="234"/>
      <c r="C47" s="236"/>
      <c r="D47" s="236"/>
      <c r="E47" s="236"/>
      <c r="F47" s="236"/>
      <c r="G47" s="236"/>
      <c r="H47" s="236"/>
      <c r="I47" s="236"/>
      <c r="J47" s="221"/>
      <c r="K47" s="221"/>
      <c r="L47" s="240"/>
      <c r="M47" s="240"/>
      <c r="N47" s="241"/>
      <c r="AC47" s="175"/>
    </row>
    <row r="48" spans="1:29" ht="15" customHeight="1" thickBot="1" x14ac:dyDescent="0.25">
      <c r="A48" s="37"/>
      <c r="B48" s="37"/>
      <c r="C48" s="38"/>
      <c r="D48" s="38"/>
      <c r="E48" s="38"/>
      <c r="F48" s="38"/>
      <c r="G48" s="38"/>
      <c r="H48" s="38"/>
      <c r="I48" s="38"/>
      <c r="J48" s="39"/>
      <c r="K48" s="39"/>
      <c r="L48" s="40"/>
      <c r="M48" s="40"/>
      <c r="N48" s="40"/>
      <c r="AC48" s="175"/>
    </row>
    <row r="49" spans="1:32" ht="15" customHeight="1" thickTop="1" x14ac:dyDescent="0.2">
      <c r="A49" s="327" t="s">
        <v>47</v>
      </c>
      <c r="B49" s="328"/>
      <c r="C49" s="328"/>
      <c r="D49" s="328"/>
      <c r="E49" s="328"/>
      <c r="F49" s="328"/>
      <c r="G49" s="328"/>
      <c r="H49" s="328"/>
      <c r="I49" s="328"/>
      <c r="J49" s="328"/>
      <c r="K49" s="328"/>
      <c r="L49" s="328"/>
      <c r="M49" s="328"/>
      <c r="N49" s="329"/>
      <c r="AB49" s="94" t="s">
        <v>48</v>
      </c>
      <c r="AC49" s="175"/>
    </row>
    <row r="50" spans="1:32" ht="30" customHeight="1" x14ac:dyDescent="0.2">
      <c r="A50" s="330" t="s">
        <v>49</v>
      </c>
      <c r="B50" s="288"/>
      <c r="C50" s="289"/>
      <c r="D50" s="290"/>
      <c r="E50" s="290"/>
      <c r="F50" s="290"/>
      <c r="G50" s="290"/>
      <c r="H50" s="290"/>
      <c r="I50" s="290"/>
      <c r="J50" s="290"/>
      <c r="K50" s="290"/>
      <c r="L50" s="290"/>
      <c r="M50" s="290"/>
      <c r="N50" s="331"/>
      <c r="AB50" s="94">
        <f>G57/1440</f>
        <v>0</v>
      </c>
      <c r="AC50" s="175"/>
      <c r="AD50" s="94">
        <f>L57/60</f>
        <v>0</v>
      </c>
      <c r="AE50" s="94">
        <f>M57/60</f>
        <v>0</v>
      </c>
      <c r="AF50" s="94">
        <f>N57/60</f>
        <v>0</v>
      </c>
    </row>
    <row r="51" spans="1:32" ht="30" customHeight="1" x14ac:dyDescent="0.2">
      <c r="A51" s="330" t="s">
        <v>50</v>
      </c>
      <c r="B51" s="288"/>
      <c r="C51" s="289"/>
      <c r="D51" s="290"/>
      <c r="E51" s="290"/>
      <c r="F51" s="290"/>
      <c r="G51" s="290"/>
      <c r="H51" s="290"/>
      <c r="I51" s="290"/>
      <c r="J51" s="290"/>
      <c r="K51" s="290"/>
      <c r="L51" s="290"/>
      <c r="M51" s="290"/>
      <c r="N51" s="331"/>
      <c r="AB51" s="94" t="s">
        <v>51</v>
      </c>
      <c r="AC51" s="175"/>
    </row>
    <row r="52" spans="1:32" ht="30" customHeight="1" x14ac:dyDescent="0.2">
      <c r="A52" s="330" t="s">
        <v>52</v>
      </c>
      <c r="B52" s="288"/>
      <c r="C52" s="289"/>
      <c r="D52" s="290"/>
      <c r="E52" s="290"/>
      <c r="F52" s="290"/>
      <c r="G52" s="290"/>
      <c r="H52" s="290"/>
      <c r="I52" s="290"/>
      <c r="J52" s="290"/>
      <c r="K52" s="290"/>
      <c r="L52" s="290"/>
      <c r="M52" s="290"/>
      <c r="N52" s="331"/>
      <c r="AB52" s="94">
        <f>I57/1440/60</f>
        <v>0</v>
      </c>
      <c r="AC52" s="175"/>
    </row>
    <row r="53" spans="1:32" ht="15" customHeight="1" x14ac:dyDescent="0.2">
      <c r="A53" s="332" t="s">
        <v>53</v>
      </c>
      <c r="B53" s="297"/>
      <c r="C53" s="298" t="s">
        <v>54</v>
      </c>
      <c r="D53" s="299"/>
      <c r="E53" s="299"/>
      <c r="F53" s="299"/>
      <c r="G53" s="299"/>
      <c r="H53" s="299"/>
      <c r="I53" s="299"/>
      <c r="J53" s="299"/>
      <c r="K53" s="299"/>
      <c r="L53" s="299"/>
      <c r="M53" s="333"/>
      <c r="N53" s="45"/>
      <c r="AC53" s="175"/>
    </row>
    <row r="54" spans="1:32" ht="15" customHeight="1" x14ac:dyDescent="0.2">
      <c r="A54" s="330" t="s">
        <v>55</v>
      </c>
      <c r="B54" s="288"/>
      <c r="C54" s="334" t="s">
        <v>54</v>
      </c>
      <c r="D54" s="335"/>
      <c r="E54" s="335"/>
      <c r="F54" s="335"/>
      <c r="G54" s="335"/>
      <c r="H54" s="335"/>
      <c r="I54" s="335"/>
      <c r="J54" s="335"/>
      <c r="K54" s="335"/>
      <c r="L54" s="335"/>
      <c r="M54" s="335"/>
      <c r="N54" s="46"/>
      <c r="AB54" s="94" t="s">
        <v>56</v>
      </c>
      <c r="AC54" s="175"/>
    </row>
    <row r="55" spans="1:32" ht="15" customHeight="1" x14ac:dyDescent="0.2">
      <c r="A55" s="47"/>
      <c r="B55" s="48"/>
      <c r="C55" s="48"/>
      <c r="D55" s="48"/>
      <c r="E55" s="48"/>
      <c r="F55" s="48"/>
      <c r="G55" s="48"/>
      <c r="H55" s="48"/>
      <c r="I55" s="49"/>
      <c r="J55" s="50"/>
      <c r="K55" s="50"/>
      <c r="L55" s="51"/>
      <c r="M55" s="51"/>
      <c r="N55" s="52"/>
      <c r="AB55" s="94">
        <f>IF(C58="Select",6,IF(C58="Pre-difficulty Level 1 (Less Difficult)",0,IF(C58="Difficulty Level 1 (Less Difficult)",1,IF(C58="Difficulty Level 2 (Less Difficult)",2,IF(C58="Difficulty Level 3 (Less Difficult)",3,IF(C58="Difficulty Level 4 (Standard)",4,IF(C58="Difficulty Level 5+ (More Difficult)",5,"")))))))</f>
        <v>6</v>
      </c>
      <c r="AC55" s="175">
        <f>IF(AF55&lt;6,AF55,IF(AE55&lt;6,AE55,IF(AD55&lt;6,AD55,6)))</f>
        <v>6</v>
      </c>
      <c r="AD55" s="94">
        <f>IF(L58="",6,IF(L58="Pre",0,IF(L58=1,1,IF(L58=2,2,IF(L58=3,3,IF(L58=4,4,IF(L58="5+",5,"")))))))</f>
        <v>6</v>
      </c>
      <c r="AE55" s="94">
        <f>IF(M58="",6,IF(M58="Pre",0,IF(M58=1,1,IF(M58=2,2,IF(M58=3,3,IF(M58=4,4,IF(M58="5+",5,"")))))))</f>
        <v>6</v>
      </c>
      <c r="AF55" s="94">
        <f>IF(N58="",6,IF(N58="Pre",0,IF(N58=1,1,IF(N58=2,2,IF(N58=3,3,IF(N58=4,4,IF(N58="5+",5,"")))))))</f>
        <v>6</v>
      </c>
    </row>
    <row r="56" spans="1:32" ht="15" customHeight="1" x14ac:dyDescent="0.2">
      <c r="A56" s="336" t="s">
        <v>57</v>
      </c>
      <c r="B56" s="337"/>
      <c r="C56" s="337"/>
      <c r="D56" s="337"/>
      <c r="E56" s="337"/>
      <c r="F56" s="337"/>
      <c r="G56" s="337"/>
      <c r="H56" s="337"/>
      <c r="I56" s="337"/>
      <c r="J56" s="302" t="s">
        <v>11</v>
      </c>
      <c r="K56" s="302"/>
      <c r="L56" s="85" t="s">
        <v>27</v>
      </c>
      <c r="M56" s="85" t="s">
        <v>28</v>
      </c>
      <c r="N56" s="86" t="s">
        <v>29</v>
      </c>
      <c r="AB56" s="94" t="s">
        <v>58</v>
      </c>
      <c r="AC56" s="175"/>
    </row>
    <row r="57" spans="1:32" ht="15" customHeight="1" x14ac:dyDescent="0.2">
      <c r="A57" s="319" t="s">
        <v>59</v>
      </c>
      <c r="B57" s="283"/>
      <c r="C57" s="11"/>
      <c r="D57" s="11"/>
      <c r="E57" s="11"/>
      <c r="F57" s="12" t="s">
        <v>60</v>
      </c>
      <c r="G57" s="22"/>
      <c r="H57" s="13" t="s">
        <v>61</v>
      </c>
      <c r="I57" s="23"/>
      <c r="J57" s="26"/>
      <c r="K57" s="83"/>
      <c r="L57" s="183"/>
      <c r="M57" s="184"/>
      <c r="N57" s="185"/>
      <c r="AB57" s="94">
        <f>SUM(AB63+I61+I62)</f>
        <v>0</v>
      </c>
      <c r="AC57" s="175">
        <f>SUM(K60:K62)</f>
        <v>0</v>
      </c>
      <c r="AD57" s="94">
        <f>SUM(L60:L62)</f>
        <v>0</v>
      </c>
      <c r="AE57" s="94">
        <f>SUM(M60:M62)</f>
        <v>0</v>
      </c>
      <c r="AF57" s="94">
        <f>SUM(N60:N62)</f>
        <v>0</v>
      </c>
    </row>
    <row r="58" spans="1:32" ht="15" customHeight="1" x14ac:dyDescent="0.2">
      <c r="A58" s="319" t="s">
        <v>62</v>
      </c>
      <c r="B58" s="320"/>
      <c r="C58" s="321" t="s">
        <v>54</v>
      </c>
      <c r="D58" s="322"/>
      <c r="E58" s="322"/>
      <c r="F58" s="322"/>
      <c r="G58" s="322"/>
      <c r="H58" s="322"/>
      <c r="I58" s="323"/>
      <c r="J58" s="26"/>
      <c r="K58" s="171" t="str">
        <f>IF(AC55=6,"",IF(AB55=AC55,"",IF(AC55=5,"5+",IF(AC55=4,AC55,IF(AC55=3,AC55,IF(AC55=2,AC55,IF(AC55=1,AC55,IF(AC55=0,"Pre",""))))))))</f>
        <v/>
      </c>
      <c r="L58" s="90"/>
      <c r="M58" s="91"/>
      <c r="N58" s="92"/>
      <c r="AB58" s="94" t="s">
        <v>63</v>
      </c>
      <c r="AC58" s="175"/>
    </row>
    <row r="59" spans="1:32" ht="60" customHeight="1" x14ac:dyDescent="0.2">
      <c r="A59" s="324" t="s">
        <v>64</v>
      </c>
      <c r="B59" s="325"/>
      <c r="C59" s="211"/>
      <c r="D59" s="212"/>
      <c r="E59" s="212"/>
      <c r="F59" s="212"/>
      <c r="G59" s="212"/>
      <c r="H59" s="212"/>
      <c r="I59" s="213"/>
      <c r="J59" s="27"/>
      <c r="K59" s="84"/>
      <c r="L59" s="16"/>
      <c r="M59" s="14"/>
      <c r="N59" s="53"/>
      <c r="P59" s="2" t="s">
        <v>65</v>
      </c>
      <c r="AB59" s="94" t="str">
        <f>IF(I60="","",IF(I61="","",IF(I62="","",IF(AB57&gt;-1,AB57,""))))</f>
        <v/>
      </c>
      <c r="AC59" s="175" t="str">
        <f>IF(K60="","",IF(K61="","",IF(K62="","",IF(AC57&gt;-1,AC57,""))))</f>
        <v/>
      </c>
      <c r="AD59" s="94" t="str">
        <f>IF(L60="","",IF(L61="","",IF(L62="","",IF(AD57&gt;-1,AD57,""))))</f>
        <v/>
      </c>
      <c r="AE59" s="94" t="str">
        <f>IF(M60="","",IF(M61="","",IF(M62="","",IF(AE57&gt;-1,AE57,""))))</f>
        <v/>
      </c>
      <c r="AF59" s="94" t="str">
        <f>IF(N60="","",IF(N61="","",IF(N62="","",IF(AF57&gt;-1,AF57,""))))</f>
        <v/>
      </c>
    </row>
    <row r="60" spans="1:32" ht="85" customHeight="1" x14ac:dyDescent="0.2">
      <c r="A60" s="326" t="str">
        <f>IF(C58="Select",Pulldown!D5,IF(C58="Pre-difficulty Level 1 (Less Difficult)",Pulldown!D2,IF(C58="Difficulty Level 1 (Less Difficult)",Pulldown!D3,IF(C58="Difficulty Level 2 (Less Difficult)",Pulldown!D4,Pulldown!D5))))</f>
        <v xml:space="preserve">Grid 1: Technical control - Technique </v>
      </c>
      <c r="B60" s="281"/>
      <c r="C60" s="305"/>
      <c r="D60" s="306"/>
      <c r="E60" s="306"/>
      <c r="F60" s="306"/>
      <c r="G60" s="306"/>
      <c r="H60" s="307"/>
      <c r="I60" s="24"/>
      <c r="J60" s="28" t="s">
        <v>66</v>
      </c>
      <c r="K60" s="151" t="str">
        <f>IF(AND(AC55=6,I60=AB63),"",IF(AB55&lt;&gt;AC55,AC63,IF(I60=AC63,"",AC63)))</f>
        <v/>
      </c>
      <c r="L60" s="152"/>
      <c r="M60" s="153"/>
      <c r="N60" s="154"/>
      <c r="P60" s="257"/>
      <c r="Q60" s="258"/>
      <c r="R60" s="258"/>
      <c r="S60" s="259"/>
      <c r="AB60" s="94" t="s">
        <v>67</v>
      </c>
      <c r="AC60" s="175"/>
    </row>
    <row r="61" spans="1:32" ht="85" customHeight="1" x14ac:dyDescent="0.2">
      <c r="A61" s="303" t="s">
        <v>68</v>
      </c>
      <c r="B61" s="304"/>
      <c r="C61" s="305"/>
      <c r="D61" s="306"/>
      <c r="E61" s="306"/>
      <c r="F61" s="306"/>
      <c r="G61" s="306"/>
      <c r="H61" s="307"/>
      <c r="I61" s="24"/>
      <c r="J61" s="29" t="s">
        <v>66</v>
      </c>
      <c r="K61" s="151" t="str">
        <f>IF(AC55=6,"",IF(AB55=AC55,"",I61))</f>
        <v/>
      </c>
      <c r="L61" s="152"/>
      <c r="M61" s="153"/>
      <c r="N61" s="154"/>
      <c r="P61" s="260"/>
      <c r="Q61" s="261"/>
      <c r="R61" s="261"/>
      <c r="S61" s="262"/>
      <c r="T61" s="5"/>
      <c r="AB61" s="94" t="str">
        <f>IF(AB59="","",IF(AB55=6,"",IF(AB59=0,0,IF(AB55&lt;4,VLOOKUP(AB59,'Levels Grid'!A:D,1,0),IF(AB55=4,VLOOKUP(AB59,'Levels Grid'!A:D,3,0),IF(AB55=5,VLOOKUP(AB59,'Levels Grid'!A:D,4,0),))))))</f>
        <v/>
      </c>
      <c r="AC61" s="175" t="str">
        <f>IF(AC59="","",IF(AC55=6,"",IF(AC59=0,0,IF(AC55&lt;4,VLOOKUP(AC59,'Levels Grid'!A:D,1,0),IF(AC55=4,VLOOKUP(AC59,'Levels Grid'!A:D,3,0),IF(AC55=5,VLOOKUP(AC59,'Levels Grid'!A:D,4,0),))))))</f>
        <v/>
      </c>
      <c r="AD61" s="94" t="str">
        <f>IF(AD59="","",IF(AD55=6,"",IF(AD59=0,0,IF(AD55&lt;4,VLOOKUP(AD59,'Levels Grid'!A:D,1,0),IF(AD55=4,VLOOKUP(AD59,'Levels Grid'!A:D,3,0),IF(AD55=5,VLOOKUP(AD59,'Levels Grid'!A:D,4,0),))))))</f>
        <v/>
      </c>
      <c r="AE61" s="94" t="str">
        <f>IF(AE59="","",IF(AE55=6,"",IF(AE59=0,0,IF(AE55&lt;4,VLOOKUP(AE59,'Levels Grid'!A:D,1,0),IF(AE55=4,VLOOKUP(AE59,'Levels Grid'!A:D,3,0),IF(AE55=5,VLOOKUP(AE59,'Levels Grid'!A:D,4,0),))))))</f>
        <v/>
      </c>
      <c r="AF61" s="94" t="str">
        <f>IF(AF59="","",IF(AF55=6,"",IF(AF59=0,0,IF(AF55&lt;4,VLOOKUP(AF59,'Levels Grid'!A:D,1,0),IF(AF55=4,VLOOKUP(AF59,'Levels Grid'!A:D,3,0),IF(AF55=5,VLOOKUP(AF59,'Levels Grid'!A:D,4,0),))))))</f>
        <v/>
      </c>
    </row>
    <row r="62" spans="1:32" ht="85" customHeight="1" x14ac:dyDescent="0.2">
      <c r="A62" s="303" t="s">
        <v>69</v>
      </c>
      <c r="B62" s="304"/>
      <c r="C62" s="305"/>
      <c r="D62" s="306"/>
      <c r="E62" s="306"/>
      <c r="F62" s="306"/>
      <c r="G62" s="306"/>
      <c r="H62" s="307"/>
      <c r="I62" s="24"/>
      <c r="J62" s="29" t="s">
        <v>66</v>
      </c>
      <c r="K62" s="151" t="str">
        <f>IF(AC55=6,"",IF(AB55=AC55,"",I62))</f>
        <v/>
      </c>
      <c r="L62" s="152"/>
      <c r="M62" s="153"/>
      <c r="N62" s="154"/>
      <c r="P62" s="260"/>
      <c r="Q62" s="261"/>
      <c r="R62" s="261"/>
      <c r="S62" s="262"/>
      <c r="AA62" s="175"/>
      <c r="AB62" s="175" t="s">
        <v>70</v>
      </c>
      <c r="AC62" s="175" t="s">
        <v>70</v>
      </c>
      <c r="AD62" s="179" t="str">
        <f>IF(AC61&lt;&gt;"",AC61,IF(AC80&lt;&gt;"",AB61,AC61))</f>
        <v/>
      </c>
      <c r="AE62" s="94" t="s">
        <v>71</v>
      </c>
    </row>
    <row r="63" spans="1:32" ht="15" customHeight="1" x14ac:dyDescent="0.2">
      <c r="A63" s="308" t="s">
        <v>72</v>
      </c>
      <c r="B63" s="309"/>
      <c r="C63" s="309"/>
      <c r="D63" s="309"/>
      <c r="E63" s="309"/>
      <c r="F63" s="309"/>
      <c r="G63" s="309"/>
      <c r="H63" s="310"/>
      <c r="I63" s="149" t="str">
        <f>AB59</f>
        <v/>
      </c>
      <c r="J63" s="29" t="s">
        <v>73</v>
      </c>
      <c r="K63" s="155" t="str">
        <f>AC59</f>
        <v/>
      </c>
      <c r="L63" s="156" t="str">
        <f>AD59</f>
        <v/>
      </c>
      <c r="M63" s="157" t="str">
        <f>AE59</f>
        <v/>
      </c>
      <c r="N63" s="158" t="str">
        <f>AF59</f>
        <v/>
      </c>
      <c r="P63" s="260"/>
      <c r="Q63" s="261"/>
      <c r="R63" s="261"/>
      <c r="S63" s="262"/>
      <c r="AA63" s="175"/>
      <c r="AB63" s="175">
        <f>IF(AB55=6,I60,IF(AB55&gt;2,I60,IF(AB55=2,AB64,IF(AB55=1,AB65,IF(AB55=0,AB66,"")))))</f>
        <v>0</v>
      </c>
      <c r="AC63" s="175">
        <f>IF(AC55=6,AB63,IF(AC55&gt;AB55,AB63,IF(AC55&gt;2,AB66,IF(AC55=2,AC64,IF(AC55=1,AC65,IF(AC55=0,AC66,""))))))</f>
        <v>0</v>
      </c>
    </row>
    <row r="64" spans="1:32" ht="30" customHeight="1" x14ac:dyDescent="0.2">
      <c r="A64" s="311" t="s">
        <v>74</v>
      </c>
      <c r="B64" s="312"/>
      <c r="C64" s="312"/>
      <c r="D64" s="312"/>
      <c r="E64" s="312"/>
      <c r="F64" s="312"/>
      <c r="G64" s="312"/>
      <c r="H64" s="313"/>
      <c r="I64" s="150" t="str">
        <f>AB61</f>
        <v/>
      </c>
      <c r="J64" s="29" t="s">
        <v>75</v>
      </c>
      <c r="K64" s="159" t="str">
        <f>AC61</f>
        <v/>
      </c>
      <c r="L64" s="160" t="str">
        <f>AD61</f>
        <v/>
      </c>
      <c r="M64" s="161" t="str">
        <f>AE61</f>
        <v/>
      </c>
      <c r="N64" s="162" t="str">
        <f>AF61</f>
        <v/>
      </c>
      <c r="P64" s="260"/>
      <c r="Q64" s="261"/>
      <c r="R64" s="261"/>
      <c r="S64" s="262"/>
      <c r="AA64" s="175" t="s">
        <v>76</v>
      </c>
      <c r="AB64" s="175">
        <f>IF(AND(AB55=2,I60&gt;5),6,I60)</f>
        <v>0</v>
      </c>
      <c r="AC64" s="175">
        <f>IF(AND(AC55=2,I60&gt;5),6,I60)</f>
        <v>0</v>
      </c>
    </row>
    <row r="65" spans="1:32" ht="15" customHeight="1" x14ac:dyDescent="0.2">
      <c r="A65" s="54" t="s">
        <v>77</v>
      </c>
      <c r="B65" s="55"/>
      <c r="C65" s="56"/>
      <c r="D65" s="56"/>
      <c r="E65" s="56"/>
      <c r="F65" s="56"/>
      <c r="G65" s="57" t="s">
        <v>78</v>
      </c>
      <c r="H65" s="58"/>
      <c r="I65" s="58"/>
      <c r="J65" s="58"/>
      <c r="K65" s="58"/>
      <c r="L65" s="58"/>
      <c r="M65" s="58"/>
      <c r="N65" s="59"/>
      <c r="P65" s="260"/>
      <c r="Q65" s="261"/>
      <c r="R65" s="261"/>
      <c r="S65" s="262"/>
      <c r="AA65" s="175" t="s">
        <v>79</v>
      </c>
      <c r="AB65" s="175">
        <f>IF(AND(AB55=1,I60&gt;3),4,I60)</f>
        <v>0</v>
      </c>
      <c r="AC65" s="175">
        <f>IF(AND(AC55=1,I60&gt;3),4,I60)</f>
        <v>0</v>
      </c>
    </row>
    <row r="66" spans="1:32" ht="165" customHeight="1" thickBot="1" x14ac:dyDescent="0.25">
      <c r="A66" s="314"/>
      <c r="B66" s="315"/>
      <c r="C66" s="315"/>
      <c r="D66" s="315"/>
      <c r="E66" s="315"/>
      <c r="F66" s="316"/>
      <c r="G66" s="317"/>
      <c r="H66" s="315"/>
      <c r="I66" s="315"/>
      <c r="J66" s="315"/>
      <c r="K66" s="315"/>
      <c r="L66" s="315"/>
      <c r="M66" s="315"/>
      <c r="N66" s="318"/>
      <c r="P66" s="263"/>
      <c r="Q66" s="264"/>
      <c r="R66" s="264"/>
      <c r="S66" s="265"/>
      <c r="AA66" s="175" t="s">
        <v>80</v>
      </c>
      <c r="AB66" s="175">
        <f>IF(AND(AB55=0,I60&gt;1),2,I60)</f>
        <v>0</v>
      </c>
      <c r="AC66" s="175">
        <f>IF(AND(AC55=0,I60&gt;1),2,I60)</f>
        <v>0</v>
      </c>
    </row>
    <row r="67" spans="1:32" ht="15" customHeight="1" thickTop="1" thickBot="1" x14ac:dyDescent="0.25">
      <c r="A67" s="187"/>
      <c r="B67" s="187"/>
      <c r="C67" s="187"/>
      <c r="D67" s="187"/>
      <c r="E67" s="187"/>
      <c r="F67" s="187"/>
      <c r="G67" s="187"/>
      <c r="H67" s="187"/>
      <c r="I67" s="187"/>
      <c r="J67" s="187"/>
      <c r="K67" s="187"/>
      <c r="L67" s="187"/>
      <c r="M67" s="187"/>
      <c r="N67" s="187"/>
      <c r="P67" s="30"/>
      <c r="Q67" s="30"/>
      <c r="R67" s="30"/>
      <c r="S67" s="30"/>
      <c r="AA67" s="175"/>
      <c r="AB67" s="175"/>
      <c r="AC67" s="175"/>
    </row>
    <row r="68" spans="1:32" ht="15" customHeight="1" x14ac:dyDescent="0.2">
      <c r="A68" s="284" t="s">
        <v>81</v>
      </c>
      <c r="B68" s="285"/>
      <c r="C68" s="285"/>
      <c r="D68" s="285"/>
      <c r="E68" s="285"/>
      <c r="F68" s="285"/>
      <c r="G68" s="285"/>
      <c r="H68" s="285"/>
      <c r="I68" s="285"/>
      <c r="J68" s="285"/>
      <c r="K68" s="285"/>
      <c r="L68" s="285"/>
      <c r="M68" s="285"/>
      <c r="N68" s="286"/>
      <c r="AB68" s="94" t="s">
        <v>48</v>
      </c>
      <c r="AC68" s="175"/>
    </row>
    <row r="69" spans="1:32" ht="30" customHeight="1" x14ac:dyDescent="0.2">
      <c r="A69" s="287" t="s">
        <v>49</v>
      </c>
      <c r="B69" s="288"/>
      <c r="C69" s="289"/>
      <c r="D69" s="290"/>
      <c r="E69" s="290"/>
      <c r="F69" s="290"/>
      <c r="G69" s="290"/>
      <c r="H69" s="290"/>
      <c r="I69" s="290"/>
      <c r="J69" s="290"/>
      <c r="K69" s="290"/>
      <c r="L69" s="290"/>
      <c r="M69" s="290"/>
      <c r="N69" s="291"/>
      <c r="AB69" s="94">
        <f>G76/1440</f>
        <v>0</v>
      </c>
      <c r="AC69" s="175"/>
      <c r="AD69" s="94">
        <f>L76/60</f>
        <v>0</v>
      </c>
      <c r="AE69" s="94">
        <f>M76/60</f>
        <v>0</v>
      </c>
      <c r="AF69" s="94">
        <f>N76/60</f>
        <v>0</v>
      </c>
    </row>
    <row r="70" spans="1:32" ht="30" customHeight="1" x14ac:dyDescent="0.2">
      <c r="A70" s="287" t="s">
        <v>50</v>
      </c>
      <c r="B70" s="288"/>
      <c r="C70" s="290"/>
      <c r="D70" s="290"/>
      <c r="E70" s="290"/>
      <c r="F70" s="290"/>
      <c r="G70" s="290"/>
      <c r="H70" s="290"/>
      <c r="I70" s="290"/>
      <c r="J70" s="290"/>
      <c r="K70" s="290"/>
      <c r="L70" s="290"/>
      <c r="M70" s="290"/>
      <c r="N70" s="291"/>
      <c r="AB70" s="94" t="s">
        <v>51</v>
      </c>
      <c r="AC70" s="175"/>
    </row>
    <row r="71" spans="1:32" ht="30" customHeight="1" x14ac:dyDescent="0.2">
      <c r="A71" s="287" t="s">
        <v>52</v>
      </c>
      <c r="B71" s="288"/>
      <c r="C71" s="289"/>
      <c r="D71" s="290"/>
      <c r="E71" s="292"/>
      <c r="F71" s="15" t="s">
        <v>82</v>
      </c>
      <c r="G71" s="293"/>
      <c r="H71" s="294"/>
      <c r="I71" s="294"/>
      <c r="J71" s="294"/>
      <c r="K71" s="294"/>
      <c r="L71" s="294"/>
      <c r="M71" s="294"/>
      <c r="N71" s="295"/>
      <c r="AB71" s="94">
        <f>I76/1440/60</f>
        <v>0</v>
      </c>
      <c r="AC71" s="175"/>
    </row>
    <row r="72" spans="1:32" ht="15" customHeight="1" x14ac:dyDescent="0.2">
      <c r="A72" s="296" t="s">
        <v>53</v>
      </c>
      <c r="B72" s="297"/>
      <c r="C72" s="298" t="s">
        <v>54</v>
      </c>
      <c r="D72" s="299"/>
      <c r="E72" s="299"/>
      <c r="F72" s="299"/>
      <c r="G72" s="299"/>
      <c r="H72" s="299"/>
      <c r="I72" s="299"/>
      <c r="J72" s="299"/>
      <c r="K72" s="299"/>
      <c r="L72" s="299"/>
      <c r="M72" s="299"/>
      <c r="N72" s="72"/>
      <c r="AC72" s="175"/>
    </row>
    <row r="73" spans="1:32" ht="15" customHeight="1" x14ac:dyDescent="0.2">
      <c r="A73" s="287" t="s">
        <v>55</v>
      </c>
      <c r="B73" s="288"/>
      <c r="C73" s="298" t="s">
        <v>54</v>
      </c>
      <c r="D73" s="299"/>
      <c r="E73" s="299"/>
      <c r="F73" s="299"/>
      <c r="G73" s="299"/>
      <c r="H73" s="299"/>
      <c r="I73" s="299"/>
      <c r="J73" s="299"/>
      <c r="K73" s="299"/>
      <c r="L73" s="299"/>
      <c r="M73" s="299"/>
      <c r="N73" s="73"/>
      <c r="AB73" s="94" t="s">
        <v>56</v>
      </c>
      <c r="AC73" s="175"/>
    </row>
    <row r="74" spans="1:32" ht="15" customHeight="1" x14ac:dyDescent="0.2">
      <c r="A74" s="66"/>
      <c r="I74" s="74"/>
      <c r="J74" s="74"/>
      <c r="K74" s="74"/>
      <c r="L74" s="74"/>
      <c r="M74" s="74"/>
      <c r="N74" s="75"/>
      <c r="AB74" s="94">
        <f>IF(C77="Select",6,IF(C77="Pre-difficulty Level 1 (Less Difficult)",0,IF(C77="Difficulty Level 1 (Less Difficult)",1,IF(C77="Difficulty Level 2 (Less Difficult)",2,IF(C77="Difficulty Level 3 (Less Difficult)",3,IF(C77="Difficulty Level 4 (Standard)",4,IF(C77="Difficulty Level 5+ (More Difficult)",5,"")))))))</f>
        <v>6</v>
      </c>
      <c r="AC74" s="175">
        <f>IF(AF74&lt;6,AF74,IF(AE74&lt;6,AE74,IF(AD74&lt;6,AD74,6)))</f>
        <v>6</v>
      </c>
      <c r="AD74" s="94">
        <f>IF(L77="",6,IF(L77="Pre",0,IF(L77=1,1,IF(L77=2,2,IF(L77=3,3,IF(L77=4,4,IF(L77="5+",5,"")))))))</f>
        <v>6</v>
      </c>
      <c r="AE74" s="94">
        <f>IF(M77="",6,IF(M77="Pre",0,IF(M77=1,1,IF(M77=2,2,IF(M77=3,3,IF(M77=4,4,IF(M77="5+",5,"")))))))</f>
        <v>6</v>
      </c>
      <c r="AF74" s="94">
        <f>IF(N77="",6,IF(N77="Pre",0,IF(N77=1,1,IF(N77=2,2,IF(N77=3,3,IF(N77=4,4,IF(N77="5+",5,"")))))))</f>
        <v>6</v>
      </c>
    </row>
    <row r="75" spans="1:32" ht="15" customHeight="1" x14ac:dyDescent="0.2">
      <c r="A75" s="300" t="s">
        <v>57</v>
      </c>
      <c r="B75" s="301"/>
      <c r="C75" s="301"/>
      <c r="D75" s="301"/>
      <c r="E75" s="301"/>
      <c r="F75" s="301"/>
      <c r="G75" s="301"/>
      <c r="H75" s="301"/>
      <c r="I75" s="301"/>
      <c r="J75" s="302" t="s">
        <v>11</v>
      </c>
      <c r="K75" s="302"/>
      <c r="L75" s="87" t="s">
        <v>27</v>
      </c>
      <c r="M75" s="87" t="s">
        <v>28</v>
      </c>
      <c r="N75" s="88" t="s">
        <v>29</v>
      </c>
      <c r="AB75" s="94" t="s">
        <v>58</v>
      </c>
      <c r="AC75" s="175"/>
    </row>
    <row r="76" spans="1:32" ht="15" customHeight="1" x14ac:dyDescent="0.2">
      <c r="A76" s="282" t="s">
        <v>59</v>
      </c>
      <c r="B76" s="283"/>
      <c r="C76" s="11"/>
      <c r="D76" s="11"/>
      <c r="E76" s="11"/>
      <c r="F76" s="12" t="s">
        <v>60</v>
      </c>
      <c r="G76" s="22"/>
      <c r="H76" s="13" t="s">
        <v>61</v>
      </c>
      <c r="I76" s="23"/>
      <c r="J76" s="76"/>
      <c r="K76" s="76"/>
      <c r="L76" s="183"/>
      <c r="M76" s="184"/>
      <c r="N76" s="186"/>
      <c r="AB76" s="94">
        <f>SUM(AB86+I80+I81)</f>
        <v>0</v>
      </c>
      <c r="AC76" s="175">
        <f>SUM(K79:K81)</f>
        <v>0</v>
      </c>
      <c r="AD76" s="94">
        <f>SUM(L79:L81)</f>
        <v>0</v>
      </c>
      <c r="AE76" s="94">
        <f>SUM(M79:M81)</f>
        <v>0</v>
      </c>
      <c r="AF76" s="94">
        <f>SUM(N79:N81)</f>
        <v>0</v>
      </c>
    </row>
    <row r="77" spans="1:32" ht="15" customHeight="1" x14ac:dyDescent="0.2">
      <c r="A77" s="206" t="s">
        <v>62</v>
      </c>
      <c r="B77" s="207"/>
      <c r="C77" s="208" t="s">
        <v>54</v>
      </c>
      <c r="D77" s="208"/>
      <c r="E77" s="208"/>
      <c r="F77" s="208"/>
      <c r="G77" s="208"/>
      <c r="H77" s="208"/>
      <c r="I77" s="208"/>
      <c r="J77" s="76"/>
      <c r="K77" s="171" t="str">
        <f>IF(AC74=6,"",IF(AB74=AC74,"",IF(AC74=5,"5+",IF(AC74=4,AC74,IF(AC74=3,AC74,IF(AC74=2,AC74,IF(AC74=1,AC74,IF(AC74=0,"Pre",""))))))))</f>
        <v/>
      </c>
      <c r="L77" s="90"/>
      <c r="M77" s="91"/>
      <c r="N77" s="93"/>
      <c r="AB77" s="94" t="s">
        <v>63</v>
      </c>
      <c r="AC77" s="175"/>
    </row>
    <row r="78" spans="1:32" ht="60" customHeight="1" x14ac:dyDescent="0.2">
      <c r="A78" s="209" t="s">
        <v>64</v>
      </c>
      <c r="B78" s="210"/>
      <c r="C78" s="211"/>
      <c r="D78" s="212"/>
      <c r="E78" s="212"/>
      <c r="F78" s="212"/>
      <c r="G78" s="212"/>
      <c r="H78" s="212"/>
      <c r="I78" s="213"/>
      <c r="J78" s="76"/>
      <c r="K78" s="76"/>
      <c r="L78" s="16"/>
      <c r="M78" s="16"/>
      <c r="N78" s="77"/>
      <c r="P78" s="2" t="s">
        <v>65</v>
      </c>
      <c r="AB78" s="94" t="str">
        <f>IF(I79="","",IF(I80="","",IF(I81="","",IF(AB76&gt;-1,AB76,""))))</f>
        <v/>
      </c>
      <c r="AC78" s="175" t="str">
        <f>IF(K79="","",IF(K80="","",IF(K81="","",IF(AC76&gt;-1,AC76,""))))</f>
        <v/>
      </c>
      <c r="AD78" s="94" t="str">
        <f>IF(L79="","",IF(L80="","",IF(L81="","",IF(AD76&gt;-1,AD76,""))))</f>
        <v/>
      </c>
      <c r="AE78" s="94" t="str">
        <f>IF(M79="","",IF(M80="","",IF(M81="","",IF(AE76&gt;-1,AE76,""))))</f>
        <v/>
      </c>
      <c r="AF78" s="94" t="str">
        <f>IF(N79="","",IF(N80="","",IF(N81="","",IF(AF76&gt;-1,AF76,""))))</f>
        <v/>
      </c>
    </row>
    <row r="79" spans="1:32" ht="85" customHeight="1" x14ac:dyDescent="0.2">
      <c r="A79" s="280" t="str">
        <f>IF(C77="Select",Pulldown!D5,IF(C77="Pre-difficulty Level 1 (Less Difficult)",Pulldown!D2,IF(C77="Difficulty Level 1 (Less Difficult)",Pulldown!D3,IF(C77="Difficulty Level 2 (Less Difficult)",Pulldown!D4,Pulldown!D5))))</f>
        <v xml:space="preserve">Grid 1: Technical control - Technique </v>
      </c>
      <c r="B79" s="281"/>
      <c r="C79" s="211"/>
      <c r="D79" s="212"/>
      <c r="E79" s="212"/>
      <c r="F79" s="212"/>
      <c r="G79" s="212"/>
      <c r="H79" s="213"/>
      <c r="I79" s="25"/>
      <c r="J79" s="28" t="s">
        <v>66</v>
      </c>
      <c r="K79" s="151" t="str">
        <f>IF(AND(AC74=6,I79=AB86),"",IF(AB74&lt;&gt;AC74,AC86,IF(I79=AC86,"",AC86)))</f>
        <v/>
      </c>
      <c r="L79" s="163"/>
      <c r="M79" s="164"/>
      <c r="N79" s="165"/>
      <c r="P79" s="257"/>
      <c r="Q79" s="258"/>
      <c r="R79" s="258"/>
      <c r="S79" s="259"/>
      <c r="AB79" s="94" t="s">
        <v>67</v>
      </c>
      <c r="AC79" s="175"/>
    </row>
    <row r="80" spans="1:32" ht="85" customHeight="1" x14ac:dyDescent="0.2">
      <c r="A80" s="266" t="s">
        <v>68</v>
      </c>
      <c r="B80" s="267"/>
      <c r="C80" s="211"/>
      <c r="D80" s="212"/>
      <c r="E80" s="212"/>
      <c r="F80" s="212"/>
      <c r="G80" s="212"/>
      <c r="H80" s="213"/>
      <c r="I80" s="25"/>
      <c r="J80" s="29" t="s">
        <v>66</v>
      </c>
      <c r="K80" s="151" t="str">
        <f>IF(AC74=6,"",IF(AB74=AC74,"",I80))</f>
        <v/>
      </c>
      <c r="L80" s="163"/>
      <c r="M80" s="164"/>
      <c r="N80" s="165"/>
      <c r="P80" s="260"/>
      <c r="Q80" s="261"/>
      <c r="R80" s="261"/>
      <c r="S80" s="262"/>
      <c r="AB80" s="94" t="str">
        <f>IF(AB78="","",IF(AB74=6,"",IF(AB78=0,0,IF(AB74&lt;4,VLOOKUP(AB78,'Levels Grid'!A:D,1,0),IF(AB74=4,VLOOKUP(AB78,'Levels Grid'!A:D,3,0),IF(AB74=5,VLOOKUP(AB78,'Levels Grid'!A:D,4,0),))))))</f>
        <v/>
      </c>
      <c r="AC80" s="175" t="str">
        <f>IF(AC78="","",IF(AC74=6,"",IF(AC78=0,0,IF(AC74&lt;4,VLOOKUP(AC78,'Levels Grid'!A:D,1,0),IF(AC74=4,VLOOKUP(AC78,'Levels Grid'!A:D,3,0),IF(AC74=5,VLOOKUP(AC78,'Levels Grid'!A:D,4,0),))))))</f>
        <v/>
      </c>
      <c r="AD80" s="94" t="str">
        <f>IF(AD78="","",IF(AD74=6,"",IF(AD78=0,0,IF(AD74&lt;4,VLOOKUP(AD78,'Levels Grid'!A:D,1,0),IF(AD74=4,VLOOKUP(AD78,'Levels Grid'!A:D,3,0),IF(AD74=5,VLOOKUP(AD78,'Levels Grid'!A:D,4,0),))))))</f>
        <v/>
      </c>
      <c r="AE80" s="94" t="str">
        <f>IF(AE78="","",IF(AE74=6,"",IF(AE78=0,0,IF(AE74&lt;4,VLOOKUP(AE78,'Levels Grid'!A:D,1,0),IF(AE74=4,VLOOKUP(AE78,'Levels Grid'!A:D,3,0),IF(AE74=5,VLOOKUP(AE78,'Levels Grid'!A:D,4,0),))))))</f>
        <v/>
      </c>
      <c r="AF80" s="94" t="str">
        <f>IF(AF78="","",IF(AF74=6,"",IF(AF78=0,0,IF(AF74&lt;4,VLOOKUP(AF78,'Levels Grid'!A:D,1,0),IF(AF74=4,VLOOKUP(AF78,'Levels Grid'!A:D,3,0),IF(AF74=5,VLOOKUP(AF78,'Levels Grid'!A:D,4,0),))))))</f>
        <v/>
      </c>
    </row>
    <row r="81" spans="1:32" ht="85" customHeight="1" x14ac:dyDescent="0.2">
      <c r="A81" s="266" t="s">
        <v>69</v>
      </c>
      <c r="B81" s="267"/>
      <c r="C81" s="268"/>
      <c r="D81" s="269"/>
      <c r="E81" s="269"/>
      <c r="F81" s="269"/>
      <c r="G81" s="269"/>
      <c r="H81" s="270"/>
      <c r="I81" s="24"/>
      <c r="J81" s="29" t="s">
        <v>66</v>
      </c>
      <c r="K81" s="151" t="str">
        <f>IF(AC74=6,"",IF(AB74=AC74,"",I81))</f>
        <v/>
      </c>
      <c r="L81" s="166"/>
      <c r="M81" s="167"/>
      <c r="N81" s="168"/>
      <c r="P81" s="260"/>
      <c r="Q81" s="261"/>
      <c r="R81" s="261"/>
      <c r="S81" s="262"/>
      <c r="AB81" s="94" t="s">
        <v>10</v>
      </c>
      <c r="AC81" s="175"/>
      <c r="AD81" s="179" t="str">
        <f>IF(AC80&lt;&gt;"",AC80,IF(AC61&lt;&gt;"",AB80,AC80))</f>
        <v/>
      </c>
      <c r="AE81" s="94" t="s">
        <v>71</v>
      </c>
    </row>
    <row r="82" spans="1:32" ht="15" customHeight="1" x14ac:dyDescent="0.2">
      <c r="A82" s="271" t="s">
        <v>72</v>
      </c>
      <c r="B82" s="272"/>
      <c r="C82" s="272"/>
      <c r="D82" s="272"/>
      <c r="E82" s="272"/>
      <c r="F82" s="272"/>
      <c r="G82" s="272"/>
      <c r="H82" s="272"/>
      <c r="I82" s="149" t="str">
        <f>AB78</f>
        <v/>
      </c>
      <c r="J82" s="29" t="s">
        <v>73</v>
      </c>
      <c r="K82" s="155" t="str">
        <f>AC78</f>
        <v/>
      </c>
      <c r="L82" s="156" t="str">
        <f>AD78</f>
        <v/>
      </c>
      <c r="M82" s="157" t="str">
        <f>AE78</f>
        <v/>
      </c>
      <c r="N82" s="169" t="str">
        <f>AF78</f>
        <v/>
      </c>
      <c r="P82" s="260"/>
      <c r="Q82" s="261"/>
      <c r="R82" s="261"/>
      <c r="S82" s="262"/>
      <c r="AB82" s="94" t="e">
        <f>AB61+AB80</f>
        <v>#VALUE!</v>
      </c>
      <c r="AC82" s="175" t="e">
        <f>AC61+AC80</f>
        <v>#VALUE!</v>
      </c>
      <c r="AD82" s="94" t="e">
        <f>AD61+AD80</f>
        <v>#VALUE!</v>
      </c>
      <c r="AE82" s="94" t="e">
        <f>AE61+AE80</f>
        <v>#VALUE!</v>
      </c>
      <c r="AF82" s="94" t="e">
        <f>AF61+AF80</f>
        <v>#VALUE!</v>
      </c>
    </row>
    <row r="83" spans="1:32" ht="30" customHeight="1" x14ac:dyDescent="0.2">
      <c r="A83" s="273" t="s">
        <v>74</v>
      </c>
      <c r="B83" s="274"/>
      <c r="C83" s="274"/>
      <c r="D83" s="274"/>
      <c r="E83" s="274"/>
      <c r="F83" s="274"/>
      <c r="G83" s="274"/>
      <c r="H83" s="274"/>
      <c r="I83" s="150" t="str">
        <f>AB80</f>
        <v/>
      </c>
      <c r="J83" s="29" t="s">
        <v>75</v>
      </c>
      <c r="K83" s="159" t="str">
        <f>AC80</f>
        <v/>
      </c>
      <c r="L83" s="160" t="str">
        <f>AD80</f>
        <v/>
      </c>
      <c r="M83" s="161" t="str">
        <f>AE80</f>
        <v/>
      </c>
      <c r="N83" s="170" t="str">
        <f>AF80</f>
        <v/>
      </c>
      <c r="P83" s="260"/>
      <c r="Q83" s="261"/>
      <c r="R83" s="261"/>
      <c r="S83" s="262"/>
      <c r="AB83" s="94" t="str">
        <f>IF(AB61="","",IF(AB80="","",AB82))</f>
        <v/>
      </c>
      <c r="AC83" s="179" t="str">
        <f>IF(AD62="","",AC84)</f>
        <v/>
      </c>
      <c r="AD83" s="94" t="str">
        <f>IF(AD61="","",IF(AD80="","",AD82))</f>
        <v/>
      </c>
      <c r="AE83" s="94" t="str">
        <f>IF(AE61="","",IF(AE80="","",AE82))</f>
        <v/>
      </c>
      <c r="AF83" s="94" t="str">
        <f>IF(AF61="","",IF(AF80="","",AF82))</f>
        <v/>
      </c>
    </row>
    <row r="84" spans="1:32" x14ac:dyDescent="0.2">
      <c r="A84" s="78" t="s">
        <v>77</v>
      </c>
      <c r="B84" s="55"/>
      <c r="C84" s="56"/>
      <c r="D84" s="56"/>
      <c r="E84" s="56"/>
      <c r="F84" s="56"/>
      <c r="G84" s="57" t="s">
        <v>78</v>
      </c>
      <c r="H84" s="17"/>
      <c r="I84" s="17"/>
      <c r="J84" s="17"/>
      <c r="K84" s="17"/>
      <c r="L84" s="17"/>
      <c r="M84" s="17"/>
      <c r="N84" s="79"/>
      <c r="P84" s="260"/>
      <c r="Q84" s="261"/>
      <c r="R84" s="261"/>
      <c r="S84" s="262"/>
      <c r="AC84" s="179" t="e">
        <f>AD62+AD81</f>
        <v>#VALUE!</v>
      </c>
      <c r="AD84" s="179" t="s">
        <v>83</v>
      </c>
    </row>
    <row r="85" spans="1:32" ht="165" customHeight="1" thickBot="1" x14ac:dyDescent="0.25">
      <c r="A85" s="275"/>
      <c r="B85" s="276"/>
      <c r="C85" s="276"/>
      <c r="D85" s="276"/>
      <c r="E85" s="276"/>
      <c r="F85" s="277"/>
      <c r="G85" s="278"/>
      <c r="H85" s="276"/>
      <c r="I85" s="276"/>
      <c r="J85" s="276"/>
      <c r="K85" s="276"/>
      <c r="L85" s="276"/>
      <c r="M85" s="276"/>
      <c r="N85" s="279"/>
      <c r="P85" s="263"/>
      <c r="Q85" s="264"/>
      <c r="R85" s="264"/>
      <c r="S85" s="265"/>
      <c r="AA85" s="175"/>
      <c r="AB85" s="175" t="s">
        <v>70</v>
      </c>
      <c r="AC85" s="175" t="s">
        <v>70</v>
      </c>
    </row>
    <row r="86" spans="1:32" x14ac:dyDescent="0.2">
      <c r="A86" s="17"/>
      <c r="B86" s="17"/>
      <c r="C86" s="17"/>
      <c r="D86" s="17"/>
      <c r="E86" s="17"/>
      <c r="F86" s="17"/>
      <c r="G86" s="17"/>
      <c r="H86" s="17"/>
      <c r="I86" s="17"/>
      <c r="J86" s="17"/>
      <c r="K86" s="17"/>
      <c r="L86" s="17"/>
      <c r="M86" s="17"/>
      <c r="N86" s="17"/>
      <c r="AA86" s="175"/>
      <c r="AB86" s="175">
        <f>IF(AB74=6,I79,IF(AB74&gt;2,I79,IF(AB74=2,AB87,IF(AB74=1,AB88,IF(AB74=0,AB89,"")))))</f>
        <v>0</v>
      </c>
      <c r="AC86" s="175">
        <f>IF(AC74=6,AB86,IF(AC74&gt;AB74,AB86,IF(AC74&gt;2,AB86,IF(AC74=2,AC87,IF(AC74=1,AC88,IF(AC74=0,AC89,""))))))</f>
        <v>0</v>
      </c>
    </row>
    <row r="87" spans="1:32" hidden="1" x14ac:dyDescent="0.2">
      <c r="A87" s="17"/>
      <c r="B87" s="17"/>
      <c r="C87" s="17"/>
      <c r="D87" s="17"/>
      <c r="E87" s="17"/>
      <c r="F87" s="17"/>
      <c r="G87" s="17"/>
      <c r="H87" s="17"/>
      <c r="I87" s="17"/>
      <c r="J87" s="17"/>
      <c r="K87" s="17"/>
      <c r="L87" s="17"/>
      <c r="M87" s="17"/>
      <c r="N87" s="17"/>
      <c r="AA87" s="175" t="s">
        <v>76</v>
      </c>
      <c r="AB87" s="175">
        <f>IF(AND(AB74=2,I79&gt;5),6,I79)</f>
        <v>0</v>
      </c>
      <c r="AC87" s="175">
        <f>IF(AND(AC74=2,I79&gt;5),6,I79)</f>
        <v>0</v>
      </c>
    </row>
    <row r="88" spans="1:32" hidden="1" x14ac:dyDescent="0.2">
      <c r="A88" s="17"/>
      <c r="B88" s="17"/>
      <c r="C88" s="17"/>
      <c r="D88" s="17"/>
      <c r="E88" s="17"/>
      <c r="F88" s="17"/>
      <c r="G88" s="17"/>
      <c r="H88" s="17"/>
      <c r="I88" s="17"/>
      <c r="J88" s="17"/>
      <c r="K88" s="17"/>
      <c r="L88" s="17"/>
      <c r="M88" s="17"/>
      <c r="N88" s="17"/>
      <c r="AA88" s="175" t="s">
        <v>79</v>
      </c>
      <c r="AB88" s="175">
        <f>IF(AND(AB74=1,I79&gt;3),4,I79)</f>
        <v>0</v>
      </c>
      <c r="AC88" s="175">
        <f>IF(AND(AC74=1,I79&gt;3),4,I79)</f>
        <v>0</v>
      </c>
    </row>
    <row r="89" spans="1:32" hidden="1" x14ac:dyDescent="0.2">
      <c r="A89" s="17"/>
      <c r="B89" s="17"/>
      <c r="C89" s="17"/>
      <c r="D89" s="17"/>
      <c r="E89" s="17"/>
      <c r="F89" s="17"/>
      <c r="G89" s="17"/>
      <c r="H89" s="17"/>
      <c r="I89" s="17"/>
      <c r="J89" s="17"/>
      <c r="K89" s="17"/>
      <c r="L89" s="17"/>
      <c r="M89" s="17"/>
      <c r="N89" s="17"/>
      <c r="AA89" s="175" t="s">
        <v>80</v>
      </c>
      <c r="AB89" s="175">
        <f>IF(AND(AB74=0,I79&gt;1),2,I79)</f>
        <v>0</v>
      </c>
      <c r="AC89" s="175">
        <f>IF(AND(AC74=0,I79&gt;1),2,I79)</f>
        <v>0</v>
      </c>
    </row>
    <row r="90" spans="1:32" hidden="1" x14ac:dyDescent="0.2">
      <c r="A90" s="17"/>
      <c r="B90" s="17"/>
      <c r="C90" s="17"/>
      <c r="D90" s="17"/>
      <c r="E90" s="17"/>
      <c r="F90" s="17"/>
      <c r="G90" s="17"/>
      <c r="H90" s="17"/>
      <c r="I90" s="17"/>
      <c r="J90" s="17"/>
      <c r="K90" s="17"/>
      <c r="L90" s="17"/>
      <c r="M90" s="17"/>
      <c r="N90" s="17"/>
    </row>
    <row r="91" spans="1:32" hidden="1" x14ac:dyDescent="0.2">
      <c r="A91" s="17"/>
      <c r="B91" s="17"/>
      <c r="C91" s="17"/>
      <c r="D91" s="17"/>
      <c r="E91" s="17"/>
      <c r="F91" s="17"/>
      <c r="G91" s="17"/>
      <c r="H91" s="17"/>
      <c r="I91" s="17"/>
      <c r="J91" s="17"/>
      <c r="K91" s="17"/>
      <c r="L91" s="17"/>
      <c r="M91" s="17"/>
      <c r="N91" s="17"/>
    </row>
    <row r="92" spans="1:32" hidden="1" x14ac:dyDescent="0.2">
      <c r="A92" s="17"/>
      <c r="B92" s="17"/>
      <c r="C92" s="17"/>
      <c r="D92" s="17"/>
      <c r="E92" s="17"/>
      <c r="F92" s="17"/>
      <c r="G92" s="17"/>
      <c r="H92" s="17"/>
      <c r="I92" s="17"/>
      <c r="J92" s="17"/>
      <c r="K92" s="17"/>
      <c r="L92" s="17"/>
      <c r="M92" s="17"/>
      <c r="N92" s="17"/>
    </row>
    <row r="93" spans="1:32" hidden="1" x14ac:dyDescent="0.2">
      <c r="A93" s="17"/>
      <c r="B93" s="17"/>
      <c r="C93" s="17"/>
      <c r="D93" s="17"/>
      <c r="E93" s="17"/>
      <c r="F93" s="17"/>
      <c r="G93" s="17"/>
      <c r="H93" s="17"/>
      <c r="I93" s="17"/>
      <c r="J93" s="17"/>
      <c r="K93" s="17"/>
      <c r="L93" s="17"/>
      <c r="M93" s="17"/>
      <c r="N93" s="17"/>
    </row>
    <row r="94" spans="1:32" hidden="1" x14ac:dyDescent="0.2">
      <c r="A94" s="17"/>
      <c r="B94" s="17"/>
      <c r="C94" s="17"/>
      <c r="D94" s="17"/>
      <c r="E94" s="17"/>
      <c r="F94" s="17"/>
      <c r="G94" s="17"/>
      <c r="H94" s="17"/>
      <c r="I94" s="17"/>
      <c r="J94" s="17"/>
      <c r="K94" s="17"/>
      <c r="L94" s="17"/>
      <c r="M94" s="17"/>
      <c r="N94" s="17"/>
    </row>
    <row r="95" spans="1:32" hidden="1" x14ac:dyDescent="0.2">
      <c r="A95" s="17"/>
      <c r="B95" s="17"/>
      <c r="C95" s="17"/>
      <c r="D95" s="17"/>
      <c r="E95" s="17"/>
      <c r="F95" s="17"/>
      <c r="G95" s="17"/>
      <c r="H95" s="17"/>
      <c r="I95" s="17"/>
      <c r="J95" s="17"/>
      <c r="K95" s="17"/>
      <c r="L95" s="17"/>
      <c r="M95" s="17"/>
      <c r="N95" s="17"/>
    </row>
    <row r="96" spans="1:32" hidden="1" x14ac:dyDescent="0.2">
      <c r="A96" s="17"/>
      <c r="B96" s="17"/>
      <c r="C96" s="17"/>
      <c r="D96" s="17"/>
      <c r="E96" s="17"/>
      <c r="F96" s="17"/>
      <c r="G96" s="17"/>
      <c r="H96" s="17"/>
      <c r="I96" s="17"/>
      <c r="J96" s="17"/>
      <c r="K96" s="17"/>
      <c r="L96" s="17"/>
      <c r="M96" s="17"/>
      <c r="N96" s="17"/>
    </row>
    <row r="97" spans="1:14" hidden="1" x14ac:dyDescent="0.2">
      <c r="A97" s="17"/>
      <c r="B97" s="17"/>
      <c r="C97" s="17"/>
      <c r="D97" s="17"/>
      <c r="E97" s="17"/>
      <c r="F97" s="17"/>
      <c r="G97" s="17"/>
      <c r="H97" s="17"/>
      <c r="I97" s="17"/>
      <c r="J97" s="17"/>
      <c r="K97" s="17"/>
      <c r="L97" s="17"/>
      <c r="M97" s="17"/>
      <c r="N97" s="17"/>
    </row>
    <row r="98" spans="1:14" hidden="1" x14ac:dyDescent="0.2">
      <c r="A98" s="17"/>
      <c r="B98" s="17"/>
      <c r="C98" s="17"/>
      <c r="D98" s="17"/>
      <c r="E98" s="17"/>
      <c r="F98" s="17"/>
      <c r="G98" s="17"/>
      <c r="H98" s="17"/>
      <c r="I98" s="17"/>
      <c r="J98" s="17"/>
      <c r="K98" s="17"/>
      <c r="L98" s="17"/>
      <c r="M98" s="17"/>
      <c r="N98" s="17"/>
    </row>
    <row r="99" spans="1:14" hidden="1" x14ac:dyDescent="0.2">
      <c r="A99" s="17"/>
      <c r="B99" s="17"/>
      <c r="C99" s="17"/>
      <c r="D99" s="17"/>
      <c r="E99" s="17"/>
      <c r="F99" s="17"/>
      <c r="G99" s="17"/>
      <c r="H99" s="17"/>
      <c r="I99" s="17"/>
      <c r="J99" s="17"/>
      <c r="K99" s="17"/>
      <c r="L99" s="17"/>
      <c r="M99" s="17"/>
      <c r="N99" s="17"/>
    </row>
    <row r="100" spans="1:14" hidden="1" x14ac:dyDescent="0.2">
      <c r="A100" s="17"/>
      <c r="B100" s="17"/>
      <c r="C100" s="17"/>
      <c r="D100" s="17"/>
      <c r="E100" s="17"/>
      <c r="F100" s="17"/>
      <c r="G100" s="17"/>
      <c r="H100" s="17"/>
      <c r="I100" s="17"/>
      <c r="J100" s="17"/>
      <c r="K100" s="17"/>
      <c r="L100" s="17"/>
      <c r="M100" s="17"/>
      <c r="N100" s="17"/>
    </row>
    <row r="101" spans="1:14" hidden="1" x14ac:dyDescent="0.2">
      <c r="A101" s="17"/>
      <c r="B101" s="17"/>
      <c r="C101" s="17"/>
      <c r="D101" s="17"/>
      <c r="E101" s="17"/>
      <c r="F101" s="17"/>
      <c r="G101" s="17"/>
      <c r="H101" s="17"/>
      <c r="I101" s="17"/>
      <c r="J101" s="17"/>
      <c r="K101" s="17"/>
      <c r="L101" s="17"/>
      <c r="M101" s="17"/>
      <c r="N101" s="17"/>
    </row>
    <row r="102" spans="1:14" hidden="1" x14ac:dyDescent="0.2">
      <c r="A102" s="17"/>
      <c r="B102" s="17"/>
      <c r="C102" s="17"/>
      <c r="D102" s="17"/>
      <c r="E102" s="17"/>
      <c r="F102" s="17"/>
      <c r="G102" s="17"/>
      <c r="H102" s="17"/>
      <c r="I102" s="17"/>
      <c r="J102" s="17"/>
      <c r="K102" s="17"/>
      <c r="L102" s="17"/>
      <c r="M102" s="17"/>
      <c r="N102" s="17"/>
    </row>
    <row r="103" spans="1:14" hidden="1" x14ac:dyDescent="0.2">
      <c r="A103" s="17"/>
      <c r="B103" s="17"/>
      <c r="C103" s="17"/>
      <c r="D103" s="17"/>
      <c r="E103" s="17"/>
      <c r="F103" s="17"/>
      <c r="G103" s="17"/>
      <c r="H103" s="17"/>
      <c r="I103" s="17"/>
      <c r="J103" s="17"/>
      <c r="K103" s="17"/>
      <c r="L103" s="17"/>
      <c r="M103" s="17"/>
      <c r="N103" s="17"/>
    </row>
    <row r="104" spans="1:14" hidden="1" x14ac:dyDescent="0.2">
      <c r="A104" s="17"/>
      <c r="B104" s="17"/>
      <c r="C104" s="17"/>
      <c r="D104" s="17"/>
      <c r="E104" s="17"/>
      <c r="F104" s="17"/>
      <c r="G104" s="17"/>
      <c r="H104" s="17"/>
      <c r="I104" s="17"/>
      <c r="J104" s="17"/>
      <c r="K104" s="17"/>
      <c r="L104" s="17"/>
      <c r="M104" s="17"/>
      <c r="N104" s="17"/>
    </row>
    <row r="105" spans="1:14" hidden="1" x14ac:dyDescent="0.2">
      <c r="A105" s="17"/>
      <c r="B105" s="17"/>
      <c r="C105" s="17"/>
      <c r="D105" s="17"/>
      <c r="E105" s="17"/>
      <c r="F105" s="17"/>
      <c r="G105" s="17"/>
      <c r="H105" s="17"/>
      <c r="I105" s="17"/>
      <c r="J105" s="17"/>
      <c r="K105" s="17"/>
      <c r="L105" s="17"/>
      <c r="M105" s="17"/>
      <c r="N105" s="17"/>
    </row>
    <row r="106" spans="1:14" hidden="1" x14ac:dyDescent="0.2">
      <c r="A106" s="17"/>
      <c r="B106" s="17"/>
      <c r="C106" s="17"/>
      <c r="D106" s="17"/>
      <c r="E106" s="17"/>
      <c r="F106" s="17"/>
      <c r="G106" s="17"/>
      <c r="H106" s="17"/>
      <c r="I106" s="17"/>
      <c r="J106" s="17"/>
      <c r="K106" s="17"/>
      <c r="L106" s="17"/>
      <c r="M106" s="17"/>
      <c r="N106" s="17"/>
    </row>
    <row r="107" spans="1:14" hidden="1" x14ac:dyDescent="0.2">
      <c r="A107" s="17"/>
      <c r="B107" s="17"/>
      <c r="C107" s="17"/>
      <c r="D107" s="17"/>
      <c r="E107" s="17"/>
      <c r="F107" s="17"/>
      <c r="G107" s="17"/>
      <c r="H107" s="17"/>
      <c r="I107" s="17"/>
      <c r="J107" s="17"/>
      <c r="K107" s="17"/>
      <c r="L107" s="17"/>
      <c r="M107" s="17"/>
      <c r="N107" s="17"/>
    </row>
    <row r="108" spans="1:14" hidden="1" x14ac:dyDescent="0.2">
      <c r="A108" s="17"/>
      <c r="B108" s="17"/>
      <c r="C108" s="17"/>
      <c r="D108" s="17"/>
      <c r="E108" s="17"/>
      <c r="F108" s="17"/>
      <c r="G108" s="17"/>
      <c r="H108" s="17"/>
      <c r="I108" s="17"/>
      <c r="J108" s="17"/>
      <c r="K108" s="17"/>
      <c r="L108" s="17"/>
      <c r="M108" s="17"/>
      <c r="N108" s="17"/>
    </row>
    <row r="109" spans="1:14" hidden="1" x14ac:dyDescent="0.2">
      <c r="A109" s="17"/>
      <c r="B109" s="17"/>
      <c r="C109" s="17"/>
      <c r="D109" s="17"/>
      <c r="E109" s="17"/>
      <c r="F109" s="17"/>
      <c r="G109" s="17"/>
      <c r="H109" s="17"/>
      <c r="I109" s="17"/>
      <c r="J109" s="17"/>
      <c r="K109" s="17"/>
      <c r="L109" s="17"/>
      <c r="M109" s="17"/>
      <c r="N109" s="17"/>
    </row>
    <row r="110" spans="1:14" hidden="1" x14ac:dyDescent="0.2">
      <c r="A110" s="17"/>
      <c r="B110" s="17"/>
      <c r="C110" s="17"/>
      <c r="D110" s="17"/>
      <c r="E110" s="17"/>
      <c r="F110" s="17"/>
      <c r="G110" s="17"/>
      <c r="H110" s="17"/>
      <c r="I110" s="17"/>
      <c r="J110" s="17"/>
      <c r="K110" s="17"/>
      <c r="L110" s="17"/>
      <c r="M110" s="17"/>
      <c r="N110" s="17"/>
    </row>
    <row r="111" spans="1:14" hidden="1" x14ac:dyDescent="0.2">
      <c r="A111" s="17"/>
      <c r="B111" s="17"/>
      <c r="C111" s="17"/>
      <c r="D111" s="17"/>
      <c r="E111" s="17"/>
      <c r="F111" s="17"/>
      <c r="G111" s="17"/>
      <c r="H111" s="17"/>
      <c r="I111" s="17"/>
      <c r="J111" s="17"/>
      <c r="K111" s="17"/>
      <c r="L111" s="17"/>
      <c r="M111" s="17"/>
      <c r="N111" s="17"/>
    </row>
    <row r="112" spans="1:14" hidden="1" x14ac:dyDescent="0.2">
      <c r="A112" s="17"/>
      <c r="B112" s="17"/>
      <c r="C112" s="17"/>
      <c r="D112" s="17"/>
      <c r="E112" s="17"/>
      <c r="F112" s="17"/>
      <c r="G112" s="17"/>
      <c r="H112" s="17"/>
      <c r="I112" s="17"/>
      <c r="J112" s="17"/>
      <c r="K112" s="17"/>
      <c r="L112" s="17"/>
      <c r="M112" s="17"/>
      <c r="N112" s="17"/>
    </row>
    <row r="113" spans="1:14" hidden="1" x14ac:dyDescent="0.2">
      <c r="A113" s="17"/>
      <c r="B113" s="17"/>
      <c r="C113" s="17"/>
      <c r="D113" s="17"/>
      <c r="E113" s="17"/>
      <c r="F113" s="17"/>
      <c r="G113" s="17"/>
      <c r="H113" s="17"/>
      <c r="I113" s="17"/>
      <c r="J113" s="17"/>
      <c r="K113" s="17"/>
      <c r="L113" s="17"/>
      <c r="M113" s="17"/>
      <c r="N113" s="17"/>
    </row>
    <row r="114" spans="1:14" hidden="1" x14ac:dyDescent="0.2">
      <c r="A114" s="17"/>
      <c r="B114" s="17"/>
      <c r="C114" s="17"/>
      <c r="D114" s="17"/>
      <c r="E114" s="17"/>
      <c r="F114" s="17"/>
      <c r="G114" s="17"/>
      <c r="H114" s="17"/>
      <c r="I114" s="17"/>
      <c r="J114" s="17"/>
      <c r="K114" s="17"/>
      <c r="L114" s="17"/>
      <c r="M114" s="17"/>
      <c r="N114" s="17"/>
    </row>
    <row r="115" spans="1:14" hidden="1" x14ac:dyDescent="0.2">
      <c r="A115" s="17"/>
      <c r="B115" s="17"/>
      <c r="C115" s="17"/>
      <c r="D115" s="17"/>
      <c r="E115" s="17"/>
      <c r="F115" s="17"/>
      <c r="G115" s="17"/>
      <c r="H115" s="17"/>
      <c r="I115" s="17"/>
      <c r="J115" s="17"/>
      <c r="K115" s="17"/>
      <c r="L115" s="17"/>
      <c r="M115" s="17"/>
      <c r="N115" s="17"/>
    </row>
    <row r="116" spans="1:14" hidden="1" x14ac:dyDescent="0.2">
      <c r="A116" s="17"/>
      <c r="B116" s="17"/>
      <c r="C116" s="17"/>
      <c r="D116" s="17"/>
      <c r="E116" s="17"/>
      <c r="F116" s="17"/>
      <c r="G116" s="17"/>
      <c r="H116" s="17"/>
      <c r="I116" s="17"/>
      <c r="J116" s="17"/>
      <c r="K116" s="17"/>
      <c r="L116" s="17"/>
      <c r="M116" s="17"/>
      <c r="N116" s="17"/>
    </row>
    <row r="117" spans="1:14" hidden="1" x14ac:dyDescent="0.2">
      <c r="A117" s="17"/>
      <c r="B117" s="17"/>
      <c r="C117" s="17"/>
      <c r="D117" s="17"/>
      <c r="E117" s="17"/>
      <c r="F117" s="17"/>
      <c r="G117" s="17"/>
      <c r="H117" s="17"/>
      <c r="I117" s="17"/>
      <c r="J117" s="17"/>
      <c r="K117" s="17"/>
      <c r="L117" s="17"/>
      <c r="M117" s="17"/>
      <c r="N117" s="17"/>
    </row>
    <row r="118" spans="1:14" hidden="1" x14ac:dyDescent="0.2">
      <c r="A118" s="17"/>
      <c r="B118" s="17"/>
      <c r="C118" s="17"/>
      <c r="D118" s="17"/>
      <c r="E118" s="17"/>
      <c r="F118" s="17"/>
      <c r="G118" s="17"/>
      <c r="H118" s="17"/>
      <c r="I118" s="17"/>
      <c r="J118" s="17"/>
      <c r="K118" s="17"/>
      <c r="L118" s="17"/>
      <c r="M118" s="17"/>
      <c r="N118" s="17"/>
    </row>
    <row r="119" spans="1:14" hidden="1" x14ac:dyDescent="0.2">
      <c r="A119" s="17"/>
      <c r="B119" s="17"/>
      <c r="C119" s="17"/>
      <c r="D119" s="17"/>
      <c r="E119" s="17"/>
      <c r="F119" s="17"/>
      <c r="G119" s="17"/>
      <c r="H119" s="17"/>
      <c r="I119" s="17"/>
      <c r="J119" s="17"/>
      <c r="K119" s="17"/>
      <c r="L119" s="17"/>
      <c r="M119" s="17"/>
      <c r="N119" s="17"/>
    </row>
    <row r="120" spans="1:14" hidden="1" x14ac:dyDescent="0.2">
      <c r="A120" s="17"/>
      <c r="B120" s="17"/>
      <c r="C120" s="17"/>
      <c r="D120" s="17"/>
      <c r="E120" s="17"/>
      <c r="F120" s="17"/>
      <c r="G120" s="17"/>
      <c r="H120" s="17"/>
      <c r="I120" s="17"/>
      <c r="J120" s="17"/>
      <c r="K120" s="17"/>
      <c r="L120" s="17"/>
      <c r="M120" s="17"/>
      <c r="N120" s="17"/>
    </row>
    <row r="121" spans="1:14" hidden="1" x14ac:dyDescent="0.2">
      <c r="A121" s="17"/>
      <c r="B121" s="17"/>
      <c r="C121" s="17"/>
      <c r="D121" s="17"/>
      <c r="E121" s="17"/>
      <c r="F121" s="17"/>
      <c r="G121" s="17"/>
      <c r="H121" s="17"/>
      <c r="I121" s="17"/>
      <c r="J121" s="17"/>
      <c r="K121" s="17"/>
      <c r="L121" s="17"/>
      <c r="M121" s="17"/>
      <c r="N121" s="17"/>
    </row>
  </sheetData>
  <sheetProtection algorithmName="SHA-512" hashValue="UW0tey7EuhvAOaG550VAyJXmteeONrxxw/6tNCexNdyYb58JFyVlI+eEj9sv2AQ63RKo0O0G6acpQq2uhbekIQ==" saltValue="bn7gp7gL66sMn9vo5kW0ZA==" spinCount="100000" sheet="1" objects="1" scenarios="1"/>
  <mergeCells count="98">
    <mergeCell ref="A77:B77"/>
    <mergeCell ref="C77:I77"/>
    <mergeCell ref="A78:B78"/>
    <mergeCell ref="C78:I78"/>
    <mergeCell ref="P79:S85"/>
    <mergeCell ref="A80:B80"/>
    <mergeCell ref="C80:H80"/>
    <mergeCell ref="A81:B81"/>
    <mergeCell ref="C81:H81"/>
    <mergeCell ref="A82:H82"/>
    <mergeCell ref="A83:H83"/>
    <mergeCell ref="A85:F85"/>
    <mergeCell ref="G85:N85"/>
    <mergeCell ref="A79:B79"/>
    <mergeCell ref="C79:H79"/>
    <mergeCell ref="A73:B73"/>
    <mergeCell ref="C73:M73"/>
    <mergeCell ref="A75:I75"/>
    <mergeCell ref="J75:K75"/>
    <mergeCell ref="A76:B76"/>
    <mergeCell ref="A70:B70"/>
    <mergeCell ref="C70:N70"/>
    <mergeCell ref="A72:B72"/>
    <mergeCell ref="C72:M72"/>
    <mergeCell ref="A71:B71"/>
    <mergeCell ref="C71:E71"/>
    <mergeCell ref="G71:N71"/>
    <mergeCell ref="P60:S66"/>
    <mergeCell ref="A61:B61"/>
    <mergeCell ref="C61:H61"/>
    <mergeCell ref="A62:B62"/>
    <mergeCell ref="C62:H62"/>
    <mergeCell ref="A63:H63"/>
    <mergeCell ref="A64:H64"/>
    <mergeCell ref="A66:F66"/>
    <mergeCell ref="G66:N66"/>
    <mergeCell ref="A60:B60"/>
    <mergeCell ref="C60:H60"/>
    <mergeCell ref="A68:N68"/>
    <mergeCell ref="A69:B69"/>
    <mergeCell ref="A57:B57"/>
    <mergeCell ref="A58:B58"/>
    <mergeCell ref="C58:I58"/>
    <mergeCell ref="A59:B59"/>
    <mergeCell ref="C59:I59"/>
    <mergeCell ref="C69:N69"/>
    <mergeCell ref="A53:B53"/>
    <mergeCell ref="C53:M53"/>
    <mergeCell ref="A54:B54"/>
    <mergeCell ref="C54:M54"/>
    <mergeCell ref="A56:I56"/>
    <mergeCell ref="J56:K56"/>
    <mergeCell ref="A52:B52"/>
    <mergeCell ref="C52:N52"/>
    <mergeCell ref="A42:N42"/>
    <mergeCell ref="A43:N45"/>
    <mergeCell ref="A46:B47"/>
    <mergeCell ref="C46:I47"/>
    <mergeCell ref="J46:K47"/>
    <mergeCell ref="L46:N47"/>
    <mergeCell ref="A49:N49"/>
    <mergeCell ref="A50:B50"/>
    <mergeCell ref="C50:N50"/>
    <mergeCell ref="A51:B51"/>
    <mergeCell ref="C51:N51"/>
    <mergeCell ref="A35:N35"/>
    <mergeCell ref="A36:N39"/>
    <mergeCell ref="A40:B41"/>
    <mergeCell ref="C40:I41"/>
    <mergeCell ref="J40:K41"/>
    <mergeCell ref="L40:N41"/>
    <mergeCell ref="A34:N34"/>
    <mergeCell ref="A12:N13"/>
    <mergeCell ref="A14:N14"/>
    <mergeCell ref="A16:C16"/>
    <mergeCell ref="D16:E16"/>
    <mergeCell ref="A17:C17"/>
    <mergeCell ref="A18:C18"/>
    <mergeCell ref="A19:C19"/>
    <mergeCell ref="D21:E21"/>
    <mergeCell ref="A22:C22"/>
    <mergeCell ref="D22:E22"/>
    <mergeCell ref="A25:N32"/>
    <mergeCell ref="A9:C9"/>
    <mergeCell ref="D9:H9"/>
    <mergeCell ref="I9:L9"/>
    <mergeCell ref="M9:N9"/>
    <mergeCell ref="A10:C10"/>
    <mergeCell ref="D10:H10"/>
    <mergeCell ref="I10:L10"/>
    <mergeCell ref="M10:N10"/>
    <mergeCell ref="A5:N6"/>
    <mergeCell ref="A7:L7"/>
    <mergeCell ref="M7:N7"/>
    <mergeCell ref="A8:C8"/>
    <mergeCell ref="D8:H8"/>
    <mergeCell ref="I8:L8"/>
    <mergeCell ref="M8:N8"/>
  </mergeCells>
  <dataValidations count="7">
    <dataValidation allowBlank="1" showInputMessage="1" showErrorMessage="1" prompt="To start a new line press ALT + RETURN." sqref="C59:I59 C60:H62 C78:I78 C79:H81" xr:uid="{FB2AA327-5834-594C-8A65-AFC9CA3ECA78}"/>
    <dataValidation allowBlank="1" showInputMessage="1" showErrorMessage="1" prompt="To start new a line press ALT + RETURN." sqref="A25:N32" xr:uid="{3FDFBE0C-E7D4-0C41-A0C2-150AF0BA7D22}"/>
    <dataValidation allowBlank="1" showInputMessage="1" showErrorMessage="1" prompt="This cell cannot be edited._x000a__x000a_Annotate comments, performance length, difficulty levels and marks on Solo and Ensemble pages (2 &amp; 3) below." sqref="D17:E19 D22:E22" xr:uid="{13BB8560-80DE-3949-A701-EDF13D3A3471}"/>
    <dataValidation allowBlank="1" showInputMessage="1" showErrorMessage="1" prompt="This cell cannot be edited. Input difficulty level and assessment grid marks in cells above." sqref="I82:I83 I63:I64" xr:uid="{1436D746-89AF-BE45-A645-5B52872A88A4}"/>
    <dataValidation allowBlank="1" showInputMessage="1" showErrorMessage="1" prompt="This cell cannot be edited. Edit centre and candidate details on the Overview sheet." sqref="D8:H10 M8:N10" xr:uid="{C0F1D83E-43FE-EF4B-BC81-F442DEBC0F50}"/>
    <dataValidation type="whole" allowBlank="1" showInputMessage="1" showErrorMessage="1" error="Award a mark 0 to 8." sqref="L79:N81 L60:N62 I60:I62 I79:I81" xr:uid="{95C106C8-AB24-054A-843C-75942A710F82}">
      <formula1>0</formula1>
      <formula2>8</formula2>
    </dataValidation>
    <dataValidation type="whole" allowBlank="1" showInputMessage="1" showErrorMessage="1" sqref="G57 I57 G76 I76" xr:uid="{A58CD34E-BBFB-BF4B-B934-7D94CA28E8C3}">
      <formula1>0</formula1>
      <formula2>59</formula2>
    </dataValidation>
  </dataValidations>
  <pageMargins left="0.39370078740157483" right="0.39370078740157483" top="0.59055118110236227" bottom="0.59055118110236227" header="0.31496062992125984" footer="0.31496062992125984"/>
  <pageSetup paperSize="9" fitToWidth="0" fitToHeight="0" orientation="portrait" r:id="rId1"/>
  <headerFooter>
    <oddHeader xml:space="preserve">&amp;C&amp;"System Font,Regular"&amp;10&amp;K000000 </oddHeader>
    <oddFooter xml:space="preserve">&amp;C </oddFooter>
  </headerFooter>
  <rowBreaks count="2" manualBreakCount="2">
    <brk id="48" max="16383" man="1"/>
    <brk id="67"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7604A5C9-5F7A-7145-BBEC-37174CB8369D}">
          <x14:formula1>
            <xm:f>Pulldown!$B$2:$B$7</xm:f>
          </x14:formula1>
          <xm:sqref>C54:M54 C73:M73</xm:sqref>
        </x14:dataValidation>
        <x14:dataValidation type="list" allowBlank="1" showInputMessage="1" showErrorMessage="1" xr:uid="{57D4058A-78F1-9A47-8B50-86DFB452E66E}">
          <x14:formula1>
            <xm:f>Pulldown!$A$2:$A$8</xm:f>
          </x14:formula1>
          <xm:sqref>C53:M53 C72:M72</xm:sqref>
        </x14:dataValidation>
        <x14:dataValidation type="list" allowBlank="1" showInputMessage="1" showErrorMessage="1" xr:uid="{045D6D32-71F1-084A-969E-1AA6441DD3A5}">
          <x14:formula1>
            <xm:f>Pulldown!$C$2:$C$8</xm:f>
          </x14:formula1>
          <xm:sqref>C77:I77 C58:I58</xm:sqref>
        </x14:dataValidation>
        <x14:dataValidation type="list" allowBlank="1" showInputMessage="1" showErrorMessage="1" xr:uid="{EDEB53F4-AFDF-054B-B951-4C202ED9423A}">
          <x14:formula1>
            <xm:f>Pulldown!$E$2:$E$8</xm:f>
          </x14:formula1>
          <xm:sqref>L58:N58 L77:N77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0FFB55-85B3-4941-B7AD-9F20A8D0EFD7}">
  <sheetPr codeName="Sheet8"/>
  <dimension ref="A1:AF121"/>
  <sheetViews>
    <sheetView showGridLines="0" showRowColHeaders="0" showRuler="0" showWhiteSpace="0" view="pageLayout" zoomScaleNormal="100" workbookViewId="0"/>
  </sheetViews>
  <sheetFormatPr baseColWidth="10" defaultColWidth="0" defaultRowHeight="15" customHeight="1" zeroHeight="1" x14ac:dyDescent="0.2"/>
  <cols>
    <col min="1" max="3" width="6.83203125" style="2" customWidth="1"/>
    <col min="4" max="6" width="8" style="2" customWidth="1"/>
    <col min="7" max="8" width="6.5" style="2" customWidth="1"/>
    <col min="9" max="9" width="5" style="2" customWidth="1"/>
    <col min="10" max="10" width="2.83203125" style="2" customWidth="1"/>
    <col min="11" max="11" width="5" style="2" customWidth="1"/>
    <col min="12" max="14" width="5.5" style="2" bestFit="1" customWidth="1"/>
    <col min="15" max="16" width="8.83203125" style="2" customWidth="1"/>
    <col min="17" max="18" width="8.5" style="2" customWidth="1"/>
    <col min="19" max="19" width="8" style="2" customWidth="1"/>
    <col min="20" max="20" width="9.83203125" style="2" customWidth="1"/>
    <col min="21" max="24" width="8.5" style="2" customWidth="1"/>
    <col min="25" max="26" width="8.83203125" style="2" hidden="1" customWidth="1"/>
    <col min="27" max="32" width="8.83203125" style="94" hidden="1" customWidth="1"/>
    <col min="33" max="16384" width="8.83203125" style="2" hidden="1"/>
  </cols>
  <sheetData>
    <row r="1" spans="1:31" ht="19" customHeight="1" x14ac:dyDescent="0.2">
      <c r="A1" s="182"/>
      <c r="B1" s="1"/>
      <c r="C1" s="1"/>
      <c r="D1" s="1"/>
      <c r="E1" s="1"/>
      <c r="F1" s="1"/>
      <c r="G1" s="1"/>
      <c r="H1" s="1"/>
      <c r="I1" s="1"/>
      <c r="J1" s="1"/>
      <c r="K1" s="1"/>
      <c r="L1" s="1"/>
      <c r="M1" s="1"/>
      <c r="N1" s="177">
        <v>4</v>
      </c>
    </row>
    <row r="2" spans="1:31" ht="15" customHeight="1" x14ac:dyDescent="0.2">
      <c r="A2" s="1"/>
      <c r="B2" s="1"/>
      <c r="C2" s="1"/>
      <c r="D2" s="1"/>
      <c r="E2" s="1"/>
      <c r="F2" s="1"/>
      <c r="G2" s="1"/>
      <c r="H2" s="1"/>
      <c r="I2" s="1"/>
      <c r="J2" s="1"/>
      <c r="K2" s="1"/>
      <c r="L2" s="1"/>
      <c r="M2" s="1"/>
      <c r="N2" s="1"/>
      <c r="AB2" s="174"/>
      <c r="AC2" s="174"/>
      <c r="AD2" s="174"/>
      <c r="AE2" s="174"/>
    </row>
    <row r="3" spans="1:31" ht="15" customHeight="1" x14ac:dyDescent="0.2">
      <c r="A3" s="4"/>
      <c r="B3" s="4"/>
      <c r="C3" s="4"/>
      <c r="D3" s="4"/>
      <c r="E3" s="4"/>
      <c r="F3" s="4"/>
      <c r="G3" s="4"/>
      <c r="H3" s="4"/>
      <c r="I3" s="4"/>
      <c r="J3" s="4"/>
      <c r="K3" s="4"/>
      <c r="L3" s="4"/>
      <c r="M3" s="5"/>
      <c r="N3" s="5"/>
      <c r="AB3" s="174"/>
      <c r="AC3" s="174"/>
      <c r="AD3" s="174"/>
      <c r="AE3" s="174"/>
    </row>
    <row r="4" spans="1:31" ht="15" customHeight="1" thickBot="1" x14ac:dyDescent="0.25">
      <c r="AB4" s="174"/>
      <c r="AC4" s="174"/>
      <c r="AD4" s="174"/>
      <c r="AE4" s="174"/>
    </row>
    <row r="5" spans="1:31" ht="15" customHeight="1" x14ac:dyDescent="0.2">
      <c r="A5" s="390" t="s">
        <v>20</v>
      </c>
      <c r="B5" s="391"/>
      <c r="C5" s="391"/>
      <c r="D5" s="391"/>
      <c r="E5" s="391"/>
      <c r="F5" s="391"/>
      <c r="G5" s="391"/>
      <c r="H5" s="391"/>
      <c r="I5" s="391"/>
      <c r="J5" s="391"/>
      <c r="K5" s="391"/>
      <c r="L5" s="391"/>
      <c r="M5" s="391"/>
      <c r="N5" s="392"/>
      <c r="AB5" s="174"/>
      <c r="AC5" s="174"/>
      <c r="AD5" s="174"/>
      <c r="AE5" s="174"/>
    </row>
    <row r="6" spans="1:31" ht="15" customHeight="1" x14ac:dyDescent="0.2">
      <c r="A6" s="393"/>
      <c r="B6" s="394"/>
      <c r="C6" s="394"/>
      <c r="D6" s="394"/>
      <c r="E6" s="394"/>
      <c r="F6" s="394"/>
      <c r="G6" s="394"/>
      <c r="H6" s="394"/>
      <c r="I6" s="394"/>
      <c r="J6" s="394"/>
      <c r="K6" s="394"/>
      <c r="L6" s="394"/>
      <c r="M6" s="394"/>
      <c r="N6" s="395"/>
      <c r="AB6" s="174"/>
      <c r="AC6" s="174"/>
      <c r="AD6" s="174"/>
    </row>
    <row r="7" spans="1:31" ht="15" customHeight="1" x14ac:dyDescent="0.2">
      <c r="A7" s="396" t="s">
        <v>21</v>
      </c>
      <c r="B7" s="397"/>
      <c r="C7" s="397"/>
      <c r="D7" s="397"/>
      <c r="E7" s="397"/>
      <c r="F7" s="397"/>
      <c r="G7" s="397"/>
      <c r="H7" s="397"/>
      <c r="I7" s="397"/>
      <c r="J7" s="397"/>
      <c r="K7" s="397"/>
      <c r="L7" s="397"/>
      <c r="M7" s="398" t="s">
        <v>22</v>
      </c>
      <c r="N7" s="399"/>
      <c r="AB7" s="174"/>
      <c r="AC7" s="174"/>
      <c r="AD7" s="174"/>
    </row>
    <row r="8" spans="1:31" ht="15" customHeight="1" x14ac:dyDescent="0.2">
      <c r="A8" s="344" t="s">
        <v>3</v>
      </c>
      <c r="B8" s="345"/>
      <c r="C8" s="345"/>
      <c r="D8" s="371" t="str">
        <f>IF(Overview!C6="","",MID(Overview!C6,1,35))</f>
        <v/>
      </c>
      <c r="E8" s="372"/>
      <c r="F8" s="372"/>
      <c r="G8" s="372"/>
      <c r="H8" s="373"/>
      <c r="I8" s="222" t="s">
        <v>5</v>
      </c>
      <c r="J8" s="223"/>
      <c r="K8" s="223"/>
      <c r="L8" s="224"/>
      <c r="M8" s="400" t="str">
        <f>IF(Overview!C7="","",Overview!C7)</f>
        <v/>
      </c>
      <c r="N8" s="401"/>
      <c r="AB8" s="174"/>
      <c r="AD8" s="174"/>
    </row>
    <row r="9" spans="1:31" ht="15" customHeight="1" x14ac:dyDescent="0.2">
      <c r="A9" s="344" t="s">
        <v>6</v>
      </c>
      <c r="B9" s="345"/>
      <c r="C9" s="345"/>
      <c r="D9" s="371" t="str">
        <f>IF(VLOOKUP(N1,Overview!A11:B40,2,0)="","",MID(VLOOKUP(N1,Overview!A11:B40,2,0),1,35))</f>
        <v/>
      </c>
      <c r="E9" s="372"/>
      <c r="F9" s="372"/>
      <c r="G9" s="372"/>
      <c r="H9" s="373"/>
      <c r="I9" s="222" t="s">
        <v>7</v>
      </c>
      <c r="J9" s="223"/>
      <c r="K9" s="223"/>
      <c r="L9" s="224"/>
      <c r="M9" s="214" t="str">
        <f>IF(VLOOKUP(N1,Overview!A11:C40,3,0)="","",(VLOOKUP(N1,Overview!A11:C40,3,0)))</f>
        <v/>
      </c>
      <c r="N9" s="215"/>
    </row>
    <row r="10" spans="1:31" ht="15" customHeight="1" x14ac:dyDescent="0.2">
      <c r="A10" s="344" t="s">
        <v>8</v>
      </c>
      <c r="B10" s="345"/>
      <c r="C10" s="345"/>
      <c r="D10" s="371" t="str">
        <f>IF(VLOOKUP(N1,Overview!A11:D40,4,0)="","",MID(VLOOKUP(N1,Overview!A11:D40,4,0),1,35))</f>
        <v/>
      </c>
      <c r="E10" s="372"/>
      <c r="F10" s="372"/>
      <c r="G10" s="372"/>
      <c r="H10" s="373"/>
      <c r="I10" s="222" t="s">
        <v>4</v>
      </c>
      <c r="J10" s="223"/>
      <c r="K10" s="223"/>
      <c r="L10" s="224"/>
      <c r="M10" s="214" t="str">
        <f>IF(Overview!I6="","",Overview!I6)</f>
        <v/>
      </c>
      <c r="N10" s="215"/>
    </row>
    <row r="11" spans="1:31" ht="15" customHeight="1" x14ac:dyDescent="0.2">
      <c r="A11" s="60"/>
      <c r="B11" s="6"/>
      <c r="C11" s="6"/>
      <c r="D11" s="6"/>
      <c r="E11" s="6"/>
      <c r="F11" s="6"/>
      <c r="G11" s="7"/>
      <c r="H11" s="7"/>
      <c r="I11" s="7"/>
      <c r="J11" s="8"/>
      <c r="K11" s="8"/>
      <c r="L11" s="8"/>
      <c r="M11" s="8"/>
      <c r="N11" s="61"/>
    </row>
    <row r="12" spans="1:31" ht="15" customHeight="1" x14ac:dyDescent="0.2">
      <c r="A12" s="351" t="s">
        <v>23</v>
      </c>
      <c r="B12" s="352"/>
      <c r="C12" s="352"/>
      <c r="D12" s="352"/>
      <c r="E12" s="352"/>
      <c r="F12" s="352"/>
      <c r="G12" s="352"/>
      <c r="H12" s="352"/>
      <c r="I12" s="352"/>
      <c r="J12" s="352"/>
      <c r="K12" s="352"/>
      <c r="L12" s="352"/>
      <c r="M12" s="352"/>
      <c r="N12" s="353"/>
    </row>
    <row r="13" spans="1:31" ht="15" customHeight="1" x14ac:dyDescent="0.2">
      <c r="A13" s="354"/>
      <c r="B13" s="355"/>
      <c r="C13" s="355"/>
      <c r="D13" s="355"/>
      <c r="E13" s="355"/>
      <c r="F13" s="355"/>
      <c r="G13" s="355"/>
      <c r="H13" s="355"/>
      <c r="I13" s="355"/>
      <c r="J13" s="355"/>
      <c r="K13" s="355"/>
      <c r="L13" s="355"/>
      <c r="M13" s="355"/>
      <c r="N13" s="356"/>
    </row>
    <row r="14" spans="1:31" ht="15" customHeight="1" x14ac:dyDescent="0.2">
      <c r="A14" s="357" t="s">
        <v>24</v>
      </c>
      <c r="B14" s="358"/>
      <c r="C14" s="358"/>
      <c r="D14" s="358"/>
      <c r="E14" s="358"/>
      <c r="F14" s="358"/>
      <c r="G14" s="358"/>
      <c r="H14" s="358"/>
      <c r="I14" s="358"/>
      <c r="J14" s="358"/>
      <c r="K14" s="358"/>
      <c r="L14" s="358"/>
      <c r="M14" s="358"/>
      <c r="N14" s="359"/>
    </row>
    <row r="15" spans="1:31" ht="15" customHeight="1" x14ac:dyDescent="0.2">
      <c r="A15" s="62"/>
      <c r="B15" s="41"/>
      <c r="C15" s="41"/>
      <c r="D15" s="41"/>
      <c r="E15" s="41"/>
      <c r="F15" s="41"/>
      <c r="G15" s="41"/>
      <c r="H15" s="41"/>
      <c r="I15" s="41"/>
      <c r="J15" s="41"/>
      <c r="K15" s="41"/>
      <c r="L15" s="41"/>
      <c r="M15" s="41"/>
      <c r="N15" s="63"/>
    </row>
    <row r="16" spans="1:31" ht="15" customHeight="1" x14ac:dyDescent="0.2">
      <c r="A16" s="360" t="s">
        <v>25</v>
      </c>
      <c r="B16" s="361"/>
      <c r="C16" s="361"/>
      <c r="D16" s="362" t="s">
        <v>26</v>
      </c>
      <c r="E16" s="362"/>
      <c r="F16" s="81" t="s">
        <v>27</v>
      </c>
      <c r="G16" s="82" t="s">
        <v>28</v>
      </c>
      <c r="H16" s="36" t="s">
        <v>29</v>
      </c>
      <c r="N16" s="64"/>
      <c r="AB16" s="94" t="s">
        <v>30</v>
      </c>
      <c r="AC16" s="175"/>
      <c r="AD16" s="94" t="s">
        <v>31</v>
      </c>
    </row>
    <row r="17" spans="1:32" ht="15" customHeight="1" x14ac:dyDescent="0.25">
      <c r="A17" s="363" t="s">
        <v>32</v>
      </c>
      <c r="B17" s="364"/>
      <c r="C17" s="365"/>
      <c r="D17" s="131" t="str">
        <f>AB61</f>
        <v/>
      </c>
      <c r="E17" s="132" t="str">
        <f>AD62</f>
        <v/>
      </c>
      <c r="F17" s="133" t="str">
        <f>AD61</f>
        <v/>
      </c>
      <c r="G17" s="134" t="str">
        <f>AE61</f>
        <v/>
      </c>
      <c r="H17" s="135" t="str">
        <f>AF61</f>
        <v/>
      </c>
      <c r="N17" s="64"/>
      <c r="AB17" s="94" t="s">
        <v>33</v>
      </c>
      <c r="AC17" s="175"/>
    </row>
    <row r="18" spans="1:32" ht="15" customHeight="1" x14ac:dyDescent="0.25">
      <c r="A18" s="363" t="s">
        <v>34</v>
      </c>
      <c r="B18" s="364"/>
      <c r="C18" s="365"/>
      <c r="D18" s="136" t="str">
        <f>AB80</f>
        <v/>
      </c>
      <c r="E18" s="137" t="str">
        <f>AD81</f>
        <v/>
      </c>
      <c r="F18" s="138" t="str">
        <f>AD80</f>
        <v/>
      </c>
      <c r="G18" s="139" t="str">
        <f>AE80</f>
        <v/>
      </c>
      <c r="H18" s="140" t="str">
        <f>AF80</f>
        <v/>
      </c>
      <c r="I18" s="3"/>
      <c r="J18" s="42"/>
      <c r="K18" s="42"/>
      <c r="L18" s="42"/>
      <c r="M18" s="42"/>
      <c r="N18" s="65"/>
      <c r="AB18" s="94">
        <f>AB50+AB52</f>
        <v>0</v>
      </c>
      <c r="AC18" s="175"/>
      <c r="AD18" s="94">
        <f>AD50</f>
        <v>0</v>
      </c>
      <c r="AE18" s="94">
        <f>AE50</f>
        <v>0</v>
      </c>
      <c r="AF18" s="94">
        <f>AF50</f>
        <v>0</v>
      </c>
    </row>
    <row r="19" spans="1:32" ht="30" customHeight="1" x14ac:dyDescent="0.2">
      <c r="A19" s="366" t="s">
        <v>35</v>
      </c>
      <c r="B19" s="367"/>
      <c r="C19" s="368"/>
      <c r="D19" s="141" t="str">
        <f>AB83</f>
        <v/>
      </c>
      <c r="E19" s="142" t="str">
        <f>AC83</f>
        <v/>
      </c>
      <c r="F19" s="143" t="str">
        <f>AD83</f>
        <v/>
      </c>
      <c r="G19" s="144" t="str">
        <f>AE83</f>
        <v/>
      </c>
      <c r="H19" s="145" t="str">
        <f>AF83</f>
        <v/>
      </c>
      <c r="N19" s="64"/>
      <c r="AB19" s="94" t="str">
        <f>IF(AND(G57="",I57=""),"",AB18)</f>
        <v/>
      </c>
      <c r="AC19" s="175"/>
      <c r="AD19" s="94" t="str">
        <f>IF(L57="","",AD18)</f>
        <v/>
      </c>
      <c r="AE19" s="94" t="str">
        <f>IF(M57="","",AE18)</f>
        <v/>
      </c>
      <c r="AF19" s="94" t="str">
        <f>IF(N57="","",AF18)</f>
        <v/>
      </c>
    </row>
    <row r="20" spans="1:32" ht="15" customHeight="1" x14ac:dyDescent="0.2">
      <c r="A20" s="66"/>
      <c r="N20" s="64"/>
      <c r="AB20" s="94" t="s">
        <v>36</v>
      </c>
      <c r="AC20" s="175"/>
    </row>
    <row r="21" spans="1:32" ht="15" customHeight="1" x14ac:dyDescent="0.2">
      <c r="A21" s="67"/>
      <c r="B21" s="9"/>
      <c r="C21" s="10"/>
      <c r="D21" s="369" t="s">
        <v>26</v>
      </c>
      <c r="E21" s="370"/>
      <c r="F21" s="81" t="s">
        <v>27</v>
      </c>
      <c r="G21" s="82" t="s">
        <v>28</v>
      </c>
      <c r="H21" s="36" t="s">
        <v>29</v>
      </c>
      <c r="N21" s="64"/>
      <c r="AB21" s="94">
        <f>AB69+AB71</f>
        <v>0</v>
      </c>
      <c r="AC21" s="175"/>
      <c r="AD21" s="94">
        <f>AD69</f>
        <v>0</v>
      </c>
      <c r="AE21" s="94">
        <f>AE69</f>
        <v>0</v>
      </c>
      <c r="AF21" s="94">
        <f>AF69</f>
        <v>0</v>
      </c>
    </row>
    <row r="22" spans="1:32" ht="30" customHeight="1" x14ac:dyDescent="0.2">
      <c r="A22" s="346" t="s">
        <v>37</v>
      </c>
      <c r="B22" s="347"/>
      <c r="C22" s="348"/>
      <c r="D22" s="349" t="str">
        <f>AB25</f>
        <v/>
      </c>
      <c r="E22" s="350"/>
      <c r="F22" s="146" t="str">
        <f>AD25</f>
        <v/>
      </c>
      <c r="G22" s="147" t="str">
        <f>AE25</f>
        <v/>
      </c>
      <c r="H22" s="148" t="str">
        <f>AF25</f>
        <v/>
      </c>
      <c r="I22" s="43"/>
      <c r="J22" s="43"/>
      <c r="K22" s="43"/>
      <c r="L22" s="43"/>
      <c r="M22" s="43"/>
      <c r="N22" s="68"/>
      <c r="AB22" s="94" t="str">
        <f>IF(AND(G76="",I76=""),"",AB21)</f>
        <v/>
      </c>
      <c r="AC22" s="175"/>
      <c r="AD22" s="94" t="str">
        <f>IF(L76="","",AD21)</f>
        <v/>
      </c>
      <c r="AE22" s="94" t="str">
        <f>IF(M76="","",AE21)</f>
        <v/>
      </c>
      <c r="AF22" s="94" t="str">
        <f>IF(N76="","",AF21)</f>
        <v/>
      </c>
    </row>
    <row r="23" spans="1:32" ht="15" customHeight="1" x14ac:dyDescent="0.2">
      <c r="A23" s="69"/>
      <c r="G23" s="44"/>
      <c r="H23" s="44"/>
      <c r="I23" s="44"/>
      <c r="J23" s="44"/>
      <c r="K23" s="44"/>
      <c r="L23" s="44"/>
      <c r="M23" s="44"/>
      <c r="N23" s="70"/>
      <c r="AB23" s="94" t="s">
        <v>38</v>
      </c>
      <c r="AC23" s="175"/>
    </row>
    <row r="24" spans="1:32" ht="15" customHeight="1" x14ac:dyDescent="0.2">
      <c r="A24" s="71" t="s">
        <v>39</v>
      </c>
      <c r="B24" s="44"/>
      <c r="C24" s="44"/>
      <c r="D24" s="44"/>
      <c r="E24" s="44"/>
      <c r="F24" s="44"/>
      <c r="G24" s="44"/>
      <c r="H24" s="44"/>
      <c r="I24" s="44"/>
      <c r="J24" s="44"/>
      <c r="K24" s="44"/>
      <c r="L24" s="44"/>
      <c r="M24" s="44"/>
      <c r="N24" s="70"/>
      <c r="AB24" s="94">
        <f>AB18+AB21</f>
        <v>0</v>
      </c>
      <c r="AC24" s="175"/>
      <c r="AD24" s="94">
        <f>AD18+AD21</f>
        <v>0</v>
      </c>
      <c r="AE24" s="94">
        <f>AE18+AE21</f>
        <v>0</v>
      </c>
      <c r="AF24" s="94">
        <f>AF18+AF21</f>
        <v>0</v>
      </c>
    </row>
    <row r="25" spans="1:32" ht="15" customHeight="1" x14ac:dyDescent="0.2">
      <c r="A25" s="242"/>
      <c r="B25" s="243"/>
      <c r="C25" s="243"/>
      <c r="D25" s="243"/>
      <c r="E25" s="243"/>
      <c r="F25" s="243"/>
      <c r="G25" s="243"/>
      <c r="H25" s="243"/>
      <c r="I25" s="243"/>
      <c r="J25" s="243"/>
      <c r="K25" s="243"/>
      <c r="L25" s="243"/>
      <c r="M25" s="243"/>
      <c r="N25" s="244"/>
      <c r="AB25" s="94" t="str">
        <f>IF(OR(AB19="",AB22=""),"",AB24)</f>
        <v/>
      </c>
      <c r="AC25" s="175"/>
      <c r="AD25" s="94" t="str">
        <f>IF(OR(AD19="",AD22=""),"",AD24)</f>
        <v/>
      </c>
      <c r="AE25" s="94" t="str">
        <f>IF(OR(AE19="",AE22=""),"",AE24)</f>
        <v/>
      </c>
      <c r="AF25" s="94" t="str">
        <f>IF(OR(AF19="",AF22=""),"",AF24)</f>
        <v/>
      </c>
    </row>
    <row r="26" spans="1:32" ht="15" customHeight="1" x14ac:dyDescent="0.2">
      <c r="A26" s="245"/>
      <c r="B26" s="246"/>
      <c r="C26" s="246"/>
      <c r="D26" s="246"/>
      <c r="E26" s="246"/>
      <c r="F26" s="246"/>
      <c r="G26" s="246"/>
      <c r="H26" s="246"/>
      <c r="I26" s="246"/>
      <c r="J26" s="246"/>
      <c r="K26" s="246"/>
      <c r="L26" s="246"/>
      <c r="M26" s="246"/>
      <c r="N26" s="247"/>
      <c r="AC26" s="175"/>
    </row>
    <row r="27" spans="1:32" ht="15" customHeight="1" x14ac:dyDescent="0.2">
      <c r="A27" s="245"/>
      <c r="B27" s="246"/>
      <c r="C27" s="246"/>
      <c r="D27" s="246"/>
      <c r="E27" s="246"/>
      <c r="F27" s="246"/>
      <c r="G27" s="246"/>
      <c r="H27" s="246"/>
      <c r="I27" s="246"/>
      <c r="J27" s="246"/>
      <c r="K27" s="246"/>
      <c r="L27" s="246"/>
      <c r="M27" s="246"/>
      <c r="N27" s="247"/>
      <c r="AC27" s="175"/>
    </row>
    <row r="28" spans="1:32" ht="15" customHeight="1" x14ac:dyDescent="0.2">
      <c r="A28" s="245"/>
      <c r="B28" s="246"/>
      <c r="C28" s="246"/>
      <c r="D28" s="246"/>
      <c r="E28" s="246"/>
      <c r="F28" s="246"/>
      <c r="G28" s="246"/>
      <c r="H28" s="246"/>
      <c r="I28" s="246"/>
      <c r="J28" s="246"/>
      <c r="K28" s="246"/>
      <c r="L28" s="246"/>
      <c r="M28" s="246"/>
      <c r="N28" s="247"/>
      <c r="AC28" s="175"/>
    </row>
    <row r="29" spans="1:32" ht="15" customHeight="1" x14ac:dyDescent="0.2">
      <c r="A29" s="245"/>
      <c r="B29" s="246"/>
      <c r="C29" s="246"/>
      <c r="D29" s="246"/>
      <c r="E29" s="246"/>
      <c r="F29" s="246"/>
      <c r="G29" s="246"/>
      <c r="H29" s="246"/>
      <c r="I29" s="246"/>
      <c r="J29" s="246"/>
      <c r="K29" s="246"/>
      <c r="L29" s="246"/>
      <c r="M29" s="246"/>
      <c r="N29" s="247"/>
      <c r="AC29" s="175"/>
    </row>
    <row r="30" spans="1:32" ht="15" customHeight="1" x14ac:dyDescent="0.2">
      <c r="A30" s="245"/>
      <c r="B30" s="246"/>
      <c r="C30" s="246"/>
      <c r="D30" s="246"/>
      <c r="E30" s="246"/>
      <c r="F30" s="246"/>
      <c r="G30" s="246"/>
      <c r="H30" s="246"/>
      <c r="I30" s="246"/>
      <c r="J30" s="246"/>
      <c r="K30" s="246"/>
      <c r="L30" s="246"/>
      <c r="M30" s="246"/>
      <c r="N30" s="247"/>
      <c r="AC30" s="175"/>
    </row>
    <row r="31" spans="1:32" ht="15" customHeight="1" x14ac:dyDescent="0.2">
      <c r="A31" s="245"/>
      <c r="B31" s="246"/>
      <c r="C31" s="246"/>
      <c r="D31" s="246"/>
      <c r="E31" s="246"/>
      <c r="F31" s="246"/>
      <c r="G31" s="246"/>
      <c r="H31" s="246"/>
      <c r="I31" s="246"/>
      <c r="J31" s="246"/>
      <c r="K31" s="246"/>
      <c r="L31" s="246"/>
      <c r="M31" s="246"/>
      <c r="N31" s="247"/>
      <c r="AC31" s="175"/>
    </row>
    <row r="32" spans="1:32" ht="15" customHeight="1" x14ac:dyDescent="0.2">
      <c r="A32" s="248"/>
      <c r="B32" s="249"/>
      <c r="C32" s="249"/>
      <c r="D32" s="249"/>
      <c r="E32" s="249"/>
      <c r="F32" s="249"/>
      <c r="G32" s="249"/>
      <c r="H32" s="249"/>
      <c r="I32" s="249"/>
      <c r="J32" s="249"/>
      <c r="K32" s="249"/>
      <c r="L32" s="249"/>
      <c r="M32" s="249"/>
      <c r="N32" s="250"/>
      <c r="AC32" s="175"/>
    </row>
    <row r="33" spans="1:29" ht="15" customHeight="1" x14ac:dyDescent="0.2">
      <c r="A33" s="66"/>
      <c r="N33" s="64"/>
      <c r="AC33" s="175"/>
    </row>
    <row r="34" spans="1:29" ht="15" customHeight="1" x14ac:dyDescent="0.2">
      <c r="A34" s="251" t="s">
        <v>40</v>
      </c>
      <c r="B34" s="252"/>
      <c r="C34" s="252"/>
      <c r="D34" s="252"/>
      <c r="E34" s="252"/>
      <c r="F34" s="252"/>
      <c r="G34" s="252"/>
      <c r="H34" s="252"/>
      <c r="I34" s="252"/>
      <c r="J34" s="252"/>
      <c r="K34" s="252"/>
      <c r="L34" s="252"/>
      <c r="M34" s="252"/>
      <c r="N34" s="253"/>
      <c r="AC34" s="175"/>
    </row>
    <row r="35" spans="1:29" ht="15" customHeight="1" x14ac:dyDescent="0.2">
      <c r="A35" s="254" t="s">
        <v>41</v>
      </c>
      <c r="B35" s="255"/>
      <c r="C35" s="255"/>
      <c r="D35" s="255"/>
      <c r="E35" s="255"/>
      <c r="F35" s="255"/>
      <c r="G35" s="255"/>
      <c r="H35" s="255"/>
      <c r="I35" s="255"/>
      <c r="J35" s="255"/>
      <c r="K35" s="255"/>
      <c r="L35" s="255"/>
      <c r="M35" s="255"/>
      <c r="N35" s="256"/>
      <c r="AC35" s="175"/>
    </row>
    <row r="36" spans="1:29" ht="15" customHeight="1" x14ac:dyDescent="0.2">
      <c r="A36" s="374" t="s">
        <v>42</v>
      </c>
      <c r="B36" s="375"/>
      <c r="C36" s="375"/>
      <c r="D36" s="375"/>
      <c r="E36" s="375"/>
      <c r="F36" s="375"/>
      <c r="G36" s="375"/>
      <c r="H36" s="375"/>
      <c r="I36" s="375"/>
      <c r="J36" s="375"/>
      <c r="K36" s="375"/>
      <c r="L36" s="375"/>
      <c r="M36" s="375"/>
      <c r="N36" s="376"/>
      <c r="AC36" s="175"/>
    </row>
    <row r="37" spans="1:29" ht="15" customHeight="1" x14ac:dyDescent="0.2">
      <c r="A37" s="374"/>
      <c r="B37" s="375"/>
      <c r="C37" s="375"/>
      <c r="D37" s="375"/>
      <c r="E37" s="375"/>
      <c r="F37" s="375"/>
      <c r="G37" s="375"/>
      <c r="H37" s="375"/>
      <c r="I37" s="375"/>
      <c r="J37" s="375"/>
      <c r="K37" s="375"/>
      <c r="L37" s="375"/>
      <c r="M37" s="375"/>
      <c r="N37" s="376"/>
      <c r="AC37" s="175"/>
    </row>
    <row r="38" spans="1:29" ht="15" customHeight="1" x14ac:dyDescent="0.2">
      <c r="A38" s="374"/>
      <c r="B38" s="375"/>
      <c r="C38" s="375"/>
      <c r="D38" s="375"/>
      <c r="E38" s="375"/>
      <c r="F38" s="375"/>
      <c r="G38" s="375"/>
      <c r="H38" s="375"/>
      <c r="I38" s="375"/>
      <c r="J38" s="375"/>
      <c r="K38" s="375"/>
      <c r="L38" s="375"/>
      <c r="M38" s="375"/>
      <c r="N38" s="376"/>
      <c r="AC38" s="175"/>
    </row>
    <row r="39" spans="1:29" ht="15" customHeight="1" x14ac:dyDescent="0.2">
      <c r="A39" s="377"/>
      <c r="B39" s="378"/>
      <c r="C39" s="378"/>
      <c r="D39" s="378"/>
      <c r="E39" s="378"/>
      <c r="F39" s="378"/>
      <c r="G39" s="378"/>
      <c r="H39" s="378"/>
      <c r="I39" s="378"/>
      <c r="J39" s="378"/>
      <c r="K39" s="378"/>
      <c r="L39" s="378"/>
      <c r="M39" s="378"/>
      <c r="N39" s="379"/>
      <c r="AC39" s="175"/>
    </row>
    <row r="40" spans="1:29" ht="15" customHeight="1" x14ac:dyDescent="0.2">
      <c r="A40" s="380" t="s">
        <v>43</v>
      </c>
      <c r="B40" s="381"/>
      <c r="C40" s="384"/>
      <c r="D40" s="385"/>
      <c r="E40" s="385"/>
      <c r="F40" s="385"/>
      <c r="G40" s="385"/>
      <c r="H40" s="385"/>
      <c r="I40" s="386"/>
      <c r="J40" s="216" t="s">
        <v>44</v>
      </c>
      <c r="K40" s="217"/>
      <c r="L40" s="338"/>
      <c r="M40" s="339"/>
      <c r="N40" s="340"/>
      <c r="AC40" s="175"/>
    </row>
    <row r="41" spans="1:29" ht="15" customHeight="1" x14ac:dyDescent="0.2">
      <c r="A41" s="382"/>
      <c r="B41" s="383"/>
      <c r="C41" s="387"/>
      <c r="D41" s="388"/>
      <c r="E41" s="388"/>
      <c r="F41" s="388"/>
      <c r="G41" s="388"/>
      <c r="H41" s="388"/>
      <c r="I41" s="389"/>
      <c r="J41" s="218"/>
      <c r="K41" s="219"/>
      <c r="L41" s="341"/>
      <c r="M41" s="342"/>
      <c r="N41" s="343"/>
      <c r="AC41" s="175"/>
    </row>
    <row r="42" spans="1:29" ht="15" customHeight="1" x14ac:dyDescent="0.2">
      <c r="A42" s="225" t="s">
        <v>45</v>
      </c>
      <c r="B42" s="226"/>
      <c r="C42" s="226"/>
      <c r="D42" s="226"/>
      <c r="E42" s="226"/>
      <c r="F42" s="226"/>
      <c r="G42" s="226"/>
      <c r="H42" s="226"/>
      <c r="I42" s="226"/>
      <c r="J42" s="226"/>
      <c r="K42" s="226"/>
      <c r="L42" s="226"/>
      <c r="M42" s="226"/>
      <c r="N42" s="227"/>
      <c r="AC42" s="175"/>
    </row>
    <row r="43" spans="1:29" ht="15" customHeight="1" x14ac:dyDescent="0.2">
      <c r="A43" s="228" t="s">
        <v>46</v>
      </c>
      <c r="B43" s="229"/>
      <c r="C43" s="229"/>
      <c r="D43" s="229"/>
      <c r="E43" s="229"/>
      <c r="F43" s="229"/>
      <c r="G43" s="229"/>
      <c r="H43" s="229"/>
      <c r="I43" s="229"/>
      <c r="J43" s="229"/>
      <c r="K43" s="229"/>
      <c r="L43" s="229"/>
      <c r="M43" s="229"/>
      <c r="N43" s="230"/>
      <c r="AC43" s="175"/>
    </row>
    <row r="44" spans="1:29" ht="15" customHeight="1" x14ac:dyDescent="0.2">
      <c r="A44" s="228"/>
      <c r="B44" s="229"/>
      <c r="C44" s="229"/>
      <c r="D44" s="229"/>
      <c r="E44" s="229"/>
      <c r="F44" s="229"/>
      <c r="G44" s="229"/>
      <c r="H44" s="229"/>
      <c r="I44" s="229"/>
      <c r="J44" s="229"/>
      <c r="K44" s="229"/>
      <c r="L44" s="229"/>
      <c r="M44" s="229"/>
      <c r="N44" s="230"/>
      <c r="AC44" s="175"/>
    </row>
    <row r="45" spans="1:29" ht="15" customHeight="1" x14ac:dyDescent="0.2">
      <c r="A45" s="228"/>
      <c r="B45" s="229"/>
      <c r="C45" s="229"/>
      <c r="D45" s="229"/>
      <c r="E45" s="229"/>
      <c r="F45" s="229"/>
      <c r="G45" s="229"/>
      <c r="H45" s="229"/>
      <c r="I45" s="229"/>
      <c r="J45" s="229"/>
      <c r="K45" s="229"/>
      <c r="L45" s="229"/>
      <c r="M45" s="229"/>
      <c r="N45" s="230"/>
      <c r="AC45" s="175"/>
    </row>
    <row r="46" spans="1:29" ht="15" customHeight="1" x14ac:dyDescent="0.2">
      <c r="A46" s="231" t="s">
        <v>43</v>
      </c>
      <c r="B46" s="232"/>
      <c r="C46" s="235"/>
      <c r="D46" s="235"/>
      <c r="E46" s="235"/>
      <c r="F46" s="235"/>
      <c r="G46" s="235"/>
      <c r="H46" s="235"/>
      <c r="I46" s="235"/>
      <c r="J46" s="220" t="s">
        <v>44</v>
      </c>
      <c r="K46" s="220"/>
      <c r="L46" s="237"/>
      <c r="M46" s="238"/>
      <c r="N46" s="239"/>
      <c r="AC46" s="175"/>
    </row>
    <row r="47" spans="1:29" ht="15" customHeight="1" thickBot="1" x14ac:dyDescent="0.25">
      <c r="A47" s="233"/>
      <c r="B47" s="234"/>
      <c r="C47" s="236"/>
      <c r="D47" s="236"/>
      <c r="E47" s="236"/>
      <c r="F47" s="236"/>
      <c r="G47" s="236"/>
      <c r="H47" s="236"/>
      <c r="I47" s="236"/>
      <c r="J47" s="221"/>
      <c r="K47" s="221"/>
      <c r="L47" s="240"/>
      <c r="M47" s="240"/>
      <c r="N47" s="241"/>
      <c r="AC47" s="175"/>
    </row>
    <row r="48" spans="1:29" ht="15" customHeight="1" thickBot="1" x14ac:dyDescent="0.25">
      <c r="A48" s="37"/>
      <c r="B48" s="37"/>
      <c r="C48" s="38"/>
      <c r="D48" s="38"/>
      <c r="E48" s="38"/>
      <c r="F48" s="38"/>
      <c r="G48" s="38"/>
      <c r="H48" s="38"/>
      <c r="I48" s="38"/>
      <c r="J48" s="39"/>
      <c r="K48" s="39"/>
      <c r="L48" s="40"/>
      <c r="M48" s="40"/>
      <c r="N48" s="40"/>
      <c r="AC48" s="175"/>
    </row>
    <row r="49" spans="1:32" ht="15" customHeight="1" thickTop="1" x14ac:dyDescent="0.2">
      <c r="A49" s="327" t="s">
        <v>47</v>
      </c>
      <c r="B49" s="328"/>
      <c r="C49" s="328"/>
      <c r="D49" s="328"/>
      <c r="E49" s="328"/>
      <c r="F49" s="328"/>
      <c r="G49" s="328"/>
      <c r="H49" s="328"/>
      <c r="I49" s="328"/>
      <c r="J49" s="328"/>
      <c r="K49" s="328"/>
      <c r="L49" s="328"/>
      <c r="M49" s="328"/>
      <c r="N49" s="329"/>
      <c r="AB49" s="94" t="s">
        <v>48</v>
      </c>
      <c r="AC49" s="175"/>
    </row>
    <row r="50" spans="1:32" ht="30" customHeight="1" x14ac:dyDescent="0.2">
      <c r="A50" s="330" t="s">
        <v>49</v>
      </c>
      <c r="B50" s="288"/>
      <c r="C50" s="289"/>
      <c r="D50" s="290"/>
      <c r="E50" s="290"/>
      <c r="F50" s="290"/>
      <c r="G50" s="290"/>
      <c r="H50" s="290"/>
      <c r="I50" s="290"/>
      <c r="J50" s="290"/>
      <c r="K50" s="290"/>
      <c r="L50" s="290"/>
      <c r="M50" s="290"/>
      <c r="N50" s="331"/>
      <c r="AB50" s="94">
        <f>G57/1440</f>
        <v>0</v>
      </c>
      <c r="AC50" s="175"/>
      <c r="AD50" s="94">
        <f>L57/60</f>
        <v>0</v>
      </c>
      <c r="AE50" s="94">
        <f>M57/60</f>
        <v>0</v>
      </c>
      <c r="AF50" s="94">
        <f>N57/60</f>
        <v>0</v>
      </c>
    </row>
    <row r="51" spans="1:32" ht="30" customHeight="1" x14ac:dyDescent="0.2">
      <c r="A51" s="330" t="s">
        <v>50</v>
      </c>
      <c r="B51" s="288"/>
      <c r="C51" s="289"/>
      <c r="D51" s="290"/>
      <c r="E51" s="290"/>
      <c r="F51" s="290"/>
      <c r="G51" s="290"/>
      <c r="H51" s="290"/>
      <c r="I51" s="290"/>
      <c r="J51" s="290"/>
      <c r="K51" s="290"/>
      <c r="L51" s="290"/>
      <c r="M51" s="290"/>
      <c r="N51" s="331"/>
      <c r="AB51" s="94" t="s">
        <v>51</v>
      </c>
      <c r="AC51" s="175"/>
    </row>
    <row r="52" spans="1:32" ht="30" customHeight="1" x14ac:dyDescent="0.2">
      <c r="A52" s="330" t="s">
        <v>52</v>
      </c>
      <c r="B52" s="288"/>
      <c r="C52" s="289"/>
      <c r="D52" s="290"/>
      <c r="E52" s="290"/>
      <c r="F52" s="290"/>
      <c r="G52" s="290"/>
      <c r="H52" s="290"/>
      <c r="I52" s="290"/>
      <c r="J52" s="290"/>
      <c r="K52" s="290"/>
      <c r="L52" s="290"/>
      <c r="M52" s="290"/>
      <c r="N52" s="331"/>
      <c r="AB52" s="94">
        <f>I57/1440/60</f>
        <v>0</v>
      </c>
      <c r="AC52" s="175"/>
    </row>
    <row r="53" spans="1:32" ht="15" customHeight="1" x14ac:dyDescent="0.2">
      <c r="A53" s="332" t="s">
        <v>53</v>
      </c>
      <c r="B53" s="297"/>
      <c r="C53" s="298" t="s">
        <v>54</v>
      </c>
      <c r="D53" s="299"/>
      <c r="E53" s="299"/>
      <c r="F53" s="299"/>
      <c r="G53" s="299"/>
      <c r="H53" s="299"/>
      <c r="I53" s="299"/>
      <c r="J53" s="299"/>
      <c r="K53" s="299"/>
      <c r="L53" s="299"/>
      <c r="M53" s="333"/>
      <c r="N53" s="45"/>
      <c r="AC53" s="175"/>
    </row>
    <row r="54" spans="1:32" ht="15" customHeight="1" x14ac:dyDescent="0.2">
      <c r="A54" s="330" t="s">
        <v>55</v>
      </c>
      <c r="B54" s="288"/>
      <c r="C54" s="334" t="s">
        <v>54</v>
      </c>
      <c r="D54" s="335"/>
      <c r="E54" s="335"/>
      <c r="F54" s="335"/>
      <c r="G54" s="335"/>
      <c r="H54" s="335"/>
      <c r="I54" s="335"/>
      <c r="J54" s="335"/>
      <c r="K54" s="335"/>
      <c r="L54" s="335"/>
      <c r="M54" s="335"/>
      <c r="N54" s="46"/>
      <c r="AB54" s="94" t="s">
        <v>56</v>
      </c>
      <c r="AC54" s="175"/>
    </row>
    <row r="55" spans="1:32" ht="15" customHeight="1" x14ac:dyDescent="0.2">
      <c r="A55" s="47"/>
      <c r="B55" s="48"/>
      <c r="C55" s="48"/>
      <c r="D55" s="48"/>
      <c r="E55" s="48"/>
      <c r="F55" s="48"/>
      <c r="G55" s="48"/>
      <c r="H55" s="48"/>
      <c r="I55" s="49"/>
      <c r="J55" s="50"/>
      <c r="K55" s="50"/>
      <c r="L55" s="51"/>
      <c r="M55" s="51"/>
      <c r="N55" s="52"/>
      <c r="AB55" s="94">
        <f>IF(C58="Select",6,IF(C58="Pre-difficulty Level 1 (Less Difficult)",0,IF(C58="Difficulty Level 1 (Less Difficult)",1,IF(C58="Difficulty Level 2 (Less Difficult)",2,IF(C58="Difficulty Level 3 (Less Difficult)",3,IF(C58="Difficulty Level 4 (Standard)",4,IF(C58="Difficulty Level 5+ (More Difficult)",5,"")))))))</f>
        <v>6</v>
      </c>
      <c r="AC55" s="175">
        <f>IF(AF55&lt;6,AF55,IF(AE55&lt;6,AE55,IF(AD55&lt;6,AD55,6)))</f>
        <v>6</v>
      </c>
      <c r="AD55" s="94">
        <f>IF(L58="",6,IF(L58="Pre",0,IF(L58=1,1,IF(L58=2,2,IF(L58=3,3,IF(L58=4,4,IF(L58="5+",5,"")))))))</f>
        <v>6</v>
      </c>
      <c r="AE55" s="94">
        <f>IF(M58="",6,IF(M58="Pre",0,IF(M58=1,1,IF(M58=2,2,IF(M58=3,3,IF(M58=4,4,IF(M58="5+",5,"")))))))</f>
        <v>6</v>
      </c>
      <c r="AF55" s="94">
        <f>IF(N58="",6,IF(N58="Pre",0,IF(N58=1,1,IF(N58=2,2,IF(N58=3,3,IF(N58=4,4,IF(N58="5+",5,"")))))))</f>
        <v>6</v>
      </c>
    </row>
    <row r="56" spans="1:32" ht="15" customHeight="1" x14ac:dyDescent="0.2">
      <c r="A56" s="336" t="s">
        <v>57</v>
      </c>
      <c r="B56" s="337"/>
      <c r="C56" s="337"/>
      <c r="D56" s="337"/>
      <c r="E56" s="337"/>
      <c r="F56" s="337"/>
      <c r="G56" s="337"/>
      <c r="H56" s="337"/>
      <c r="I56" s="337"/>
      <c r="J56" s="302" t="s">
        <v>11</v>
      </c>
      <c r="K56" s="302"/>
      <c r="L56" s="85" t="s">
        <v>27</v>
      </c>
      <c r="M56" s="85" t="s">
        <v>28</v>
      </c>
      <c r="N56" s="86" t="s">
        <v>29</v>
      </c>
      <c r="AB56" s="94" t="s">
        <v>58</v>
      </c>
      <c r="AC56" s="175"/>
    </row>
    <row r="57" spans="1:32" ht="15" customHeight="1" x14ac:dyDescent="0.2">
      <c r="A57" s="319" t="s">
        <v>59</v>
      </c>
      <c r="B57" s="283"/>
      <c r="C57" s="11"/>
      <c r="D57" s="11"/>
      <c r="E57" s="11"/>
      <c r="F57" s="12" t="s">
        <v>60</v>
      </c>
      <c r="G57" s="22"/>
      <c r="H57" s="13" t="s">
        <v>61</v>
      </c>
      <c r="I57" s="23"/>
      <c r="J57" s="26"/>
      <c r="K57" s="83"/>
      <c r="L57" s="183"/>
      <c r="M57" s="184"/>
      <c r="N57" s="185"/>
      <c r="AB57" s="94">
        <f>SUM(AB63+I61+I62)</f>
        <v>0</v>
      </c>
      <c r="AC57" s="175">
        <f>SUM(K60:K62)</f>
        <v>0</v>
      </c>
      <c r="AD57" s="94">
        <f>SUM(L60:L62)</f>
        <v>0</v>
      </c>
      <c r="AE57" s="94">
        <f>SUM(M60:M62)</f>
        <v>0</v>
      </c>
      <c r="AF57" s="94">
        <f>SUM(N60:N62)</f>
        <v>0</v>
      </c>
    </row>
    <row r="58" spans="1:32" ht="15" customHeight="1" x14ac:dyDescent="0.2">
      <c r="A58" s="319" t="s">
        <v>62</v>
      </c>
      <c r="B58" s="320"/>
      <c r="C58" s="321" t="s">
        <v>54</v>
      </c>
      <c r="D58" s="322"/>
      <c r="E58" s="322"/>
      <c r="F58" s="322"/>
      <c r="G58" s="322"/>
      <c r="H58" s="322"/>
      <c r="I58" s="323"/>
      <c r="J58" s="26"/>
      <c r="K58" s="171" t="str">
        <f>IF(AC55=6,"",IF(AB55=AC55,"",IF(AC55=5,"5+",IF(AC55=4,AC55,IF(AC55=3,AC55,IF(AC55=2,AC55,IF(AC55=1,AC55,IF(AC55=0,"Pre",""))))))))</f>
        <v/>
      </c>
      <c r="L58" s="90"/>
      <c r="M58" s="91"/>
      <c r="N58" s="92"/>
      <c r="AB58" s="94" t="s">
        <v>63</v>
      </c>
      <c r="AC58" s="175"/>
    </row>
    <row r="59" spans="1:32" ht="60" customHeight="1" x14ac:dyDescent="0.2">
      <c r="A59" s="324" t="s">
        <v>64</v>
      </c>
      <c r="B59" s="325"/>
      <c r="C59" s="211"/>
      <c r="D59" s="212"/>
      <c r="E59" s="212"/>
      <c r="F59" s="212"/>
      <c r="G59" s="212"/>
      <c r="H59" s="212"/>
      <c r="I59" s="213"/>
      <c r="J59" s="27"/>
      <c r="K59" s="84"/>
      <c r="L59" s="16"/>
      <c r="M59" s="14"/>
      <c r="N59" s="53"/>
      <c r="P59" s="2" t="s">
        <v>65</v>
      </c>
      <c r="AB59" s="94" t="str">
        <f>IF(I60="","",IF(I61="","",IF(I62="","",IF(AB57&gt;-1,AB57,""))))</f>
        <v/>
      </c>
      <c r="AC59" s="175" t="str">
        <f>IF(K60="","",IF(K61="","",IF(K62="","",IF(AC57&gt;-1,AC57,""))))</f>
        <v/>
      </c>
      <c r="AD59" s="94" t="str">
        <f>IF(L60="","",IF(L61="","",IF(L62="","",IF(AD57&gt;-1,AD57,""))))</f>
        <v/>
      </c>
      <c r="AE59" s="94" t="str">
        <f>IF(M60="","",IF(M61="","",IF(M62="","",IF(AE57&gt;-1,AE57,""))))</f>
        <v/>
      </c>
      <c r="AF59" s="94" t="str">
        <f>IF(N60="","",IF(N61="","",IF(N62="","",IF(AF57&gt;-1,AF57,""))))</f>
        <v/>
      </c>
    </row>
    <row r="60" spans="1:32" ht="85" customHeight="1" x14ac:dyDescent="0.2">
      <c r="A60" s="326" t="str">
        <f>IF(C58="Select",Pulldown!D5,IF(C58="Pre-difficulty Level 1 (Less Difficult)",Pulldown!D2,IF(C58="Difficulty Level 1 (Less Difficult)",Pulldown!D3,IF(C58="Difficulty Level 2 (Less Difficult)",Pulldown!D4,Pulldown!D5))))</f>
        <v xml:space="preserve">Grid 1: Technical control - Technique </v>
      </c>
      <c r="B60" s="281"/>
      <c r="C60" s="305"/>
      <c r="D60" s="306"/>
      <c r="E60" s="306"/>
      <c r="F60" s="306"/>
      <c r="G60" s="306"/>
      <c r="H60" s="307"/>
      <c r="I60" s="24"/>
      <c r="J60" s="28" t="s">
        <v>66</v>
      </c>
      <c r="K60" s="151" t="str">
        <f>IF(AND(AC55=6,I60=AB63),"",IF(AB55&lt;&gt;AC55,AC63,IF(I60=AC63,"",AC63)))</f>
        <v/>
      </c>
      <c r="L60" s="152"/>
      <c r="M60" s="153"/>
      <c r="N60" s="154"/>
      <c r="P60" s="257"/>
      <c r="Q60" s="258"/>
      <c r="R60" s="258"/>
      <c r="S60" s="259"/>
      <c r="AB60" s="94" t="s">
        <v>67</v>
      </c>
      <c r="AC60" s="175"/>
    </row>
    <row r="61" spans="1:32" ht="85" customHeight="1" x14ac:dyDescent="0.2">
      <c r="A61" s="303" t="s">
        <v>68</v>
      </c>
      <c r="B61" s="304"/>
      <c r="C61" s="305"/>
      <c r="D61" s="306"/>
      <c r="E61" s="306"/>
      <c r="F61" s="306"/>
      <c r="G61" s="306"/>
      <c r="H61" s="307"/>
      <c r="I61" s="24"/>
      <c r="J61" s="29" t="s">
        <v>66</v>
      </c>
      <c r="K61" s="151" t="str">
        <f>IF(AC55=6,"",IF(AB55=AC55,"",I61))</f>
        <v/>
      </c>
      <c r="L61" s="152"/>
      <c r="M61" s="153"/>
      <c r="N61" s="154"/>
      <c r="P61" s="260"/>
      <c r="Q61" s="261"/>
      <c r="R61" s="261"/>
      <c r="S61" s="262"/>
      <c r="T61" s="5"/>
      <c r="AB61" s="94" t="str">
        <f>IF(AB59="","",IF(AB55=6,"",IF(AB59=0,0,IF(AB55&lt;4,VLOOKUP(AB59,'Levels Grid'!A:D,1,0),IF(AB55=4,VLOOKUP(AB59,'Levels Grid'!A:D,3,0),IF(AB55=5,VLOOKUP(AB59,'Levels Grid'!A:D,4,0),))))))</f>
        <v/>
      </c>
      <c r="AC61" s="175" t="str">
        <f>IF(AC59="","",IF(AC55=6,"",IF(AC59=0,0,IF(AC55&lt;4,VLOOKUP(AC59,'Levels Grid'!A:D,1,0),IF(AC55=4,VLOOKUP(AC59,'Levels Grid'!A:D,3,0),IF(AC55=5,VLOOKUP(AC59,'Levels Grid'!A:D,4,0),))))))</f>
        <v/>
      </c>
      <c r="AD61" s="94" t="str">
        <f>IF(AD59="","",IF(AD55=6,"",IF(AD59=0,0,IF(AD55&lt;4,VLOOKUP(AD59,'Levels Grid'!A:D,1,0),IF(AD55=4,VLOOKUP(AD59,'Levels Grid'!A:D,3,0),IF(AD55=5,VLOOKUP(AD59,'Levels Grid'!A:D,4,0),))))))</f>
        <v/>
      </c>
      <c r="AE61" s="94" t="str">
        <f>IF(AE59="","",IF(AE55=6,"",IF(AE59=0,0,IF(AE55&lt;4,VLOOKUP(AE59,'Levels Grid'!A:D,1,0),IF(AE55=4,VLOOKUP(AE59,'Levels Grid'!A:D,3,0),IF(AE55=5,VLOOKUP(AE59,'Levels Grid'!A:D,4,0),))))))</f>
        <v/>
      </c>
      <c r="AF61" s="94" t="str">
        <f>IF(AF59="","",IF(AF55=6,"",IF(AF59=0,0,IF(AF55&lt;4,VLOOKUP(AF59,'Levels Grid'!A:D,1,0),IF(AF55=4,VLOOKUP(AF59,'Levels Grid'!A:D,3,0),IF(AF55=5,VLOOKUP(AF59,'Levels Grid'!A:D,4,0),))))))</f>
        <v/>
      </c>
    </row>
    <row r="62" spans="1:32" ht="85" customHeight="1" x14ac:dyDescent="0.2">
      <c r="A62" s="303" t="s">
        <v>69</v>
      </c>
      <c r="B62" s="304"/>
      <c r="C62" s="305"/>
      <c r="D62" s="306"/>
      <c r="E62" s="306"/>
      <c r="F62" s="306"/>
      <c r="G62" s="306"/>
      <c r="H62" s="307"/>
      <c r="I62" s="24"/>
      <c r="J62" s="29" t="s">
        <v>66</v>
      </c>
      <c r="K62" s="151" t="str">
        <f>IF(AC55=6,"",IF(AB55=AC55,"",I62))</f>
        <v/>
      </c>
      <c r="L62" s="152"/>
      <c r="M62" s="153"/>
      <c r="N62" s="154"/>
      <c r="P62" s="260"/>
      <c r="Q62" s="261"/>
      <c r="R62" s="261"/>
      <c r="S62" s="262"/>
      <c r="AA62" s="175"/>
      <c r="AB62" s="175" t="s">
        <v>70</v>
      </c>
      <c r="AC62" s="175" t="s">
        <v>70</v>
      </c>
      <c r="AD62" s="179" t="str">
        <f>IF(AC61&lt;&gt;"",AC61,IF(AC80&lt;&gt;"",AB61,AC61))</f>
        <v/>
      </c>
      <c r="AE62" s="94" t="s">
        <v>71</v>
      </c>
    </row>
    <row r="63" spans="1:32" ht="15" customHeight="1" x14ac:dyDescent="0.2">
      <c r="A63" s="308" t="s">
        <v>72</v>
      </c>
      <c r="B63" s="309"/>
      <c r="C63" s="309"/>
      <c r="D63" s="309"/>
      <c r="E63" s="309"/>
      <c r="F63" s="309"/>
      <c r="G63" s="309"/>
      <c r="H63" s="310"/>
      <c r="I63" s="149" t="str">
        <f>AB59</f>
        <v/>
      </c>
      <c r="J63" s="29" t="s">
        <v>73</v>
      </c>
      <c r="K63" s="155" t="str">
        <f>AC59</f>
        <v/>
      </c>
      <c r="L63" s="156" t="str">
        <f>AD59</f>
        <v/>
      </c>
      <c r="M63" s="157" t="str">
        <f>AE59</f>
        <v/>
      </c>
      <c r="N63" s="158" t="str">
        <f>AF59</f>
        <v/>
      </c>
      <c r="P63" s="260"/>
      <c r="Q63" s="261"/>
      <c r="R63" s="261"/>
      <c r="S63" s="262"/>
      <c r="AA63" s="175"/>
      <c r="AB63" s="175">
        <f>IF(AB55=6,I60,IF(AB55&gt;2,I60,IF(AB55=2,AB64,IF(AB55=1,AB65,IF(AB55=0,AB66,"")))))</f>
        <v>0</v>
      </c>
      <c r="AC63" s="175">
        <f>IF(AC55=6,AB63,IF(AC55&gt;AB55,AB63,IF(AC55&gt;2,AB66,IF(AC55=2,AC64,IF(AC55=1,AC65,IF(AC55=0,AC66,""))))))</f>
        <v>0</v>
      </c>
    </row>
    <row r="64" spans="1:32" ht="30" customHeight="1" x14ac:dyDescent="0.2">
      <c r="A64" s="311" t="s">
        <v>74</v>
      </c>
      <c r="B64" s="312"/>
      <c r="C64" s="312"/>
      <c r="D64" s="312"/>
      <c r="E64" s="312"/>
      <c r="F64" s="312"/>
      <c r="G64" s="312"/>
      <c r="H64" s="313"/>
      <c r="I64" s="150" t="str">
        <f>AB61</f>
        <v/>
      </c>
      <c r="J64" s="29" t="s">
        <v>75</v>
      </c>
      <c r="K64" s="159" t="str">
        <f>AC61</f>
        <v/>
      </c>
      <c r="L64" s="160" t="str">
        <f>AD61</f>
        <v/>
      </c>
      <c r="M64" s="161" t="str">
        <f>AE61</f>
        <v/>
      </c>
      <c r="N64" s="162" t="str">
        <f>AF61</f>
        <v/>
      </c>
      <c r="P64" s="260"/>
      <c r="Q64" s="261"/>
      <c r="R64" s="261"/>
      <c r="S64" s="262"/>
      <c r="AA64" s="175" t="s">
        <v>76</v>
      </c>
      <c r="AB64" s="175">
        <f>IF(AND(AB55=2,I60&gt;5),6,I60)</f>
        <v>0</v>
      </c>
      <c r="AC64" s="175">
        <f>IF(AND(AC55=2,I60&gt;5),6,I60)</f>
        <v>0</v>
      </c>
    </row>
    <row r="65" spans="1:32" ht="15" customHeight="1" x14ac:dyDescent="0.2">
      <c r="A65" s="54" t="s">
        <v>77</v>
      </c>
      <c r="B65" s="55"/>
      <c r="C65" s="56"/>
      <c r="D65" s="56"/>
      <c r="E65" s="56"/>
      <c r="F65" s="56"/>
      <c r="G65" s="57" t="s">
        <v>78</v>
      </c>
      <c r="H65" s="58"/>
      <c r="I65" s="58"/>
      <c r="J65" s="58"/>
      <c r="K65" s="58"/>
      <c r="L65" s="58"/>
      <c r="M65" s="58"/>
      <c r="N65" s="59"/>
      <c r="P65" s="260"/>
      <c r="Q65" s="261"/>
      <c r="R65" s="261"/>
      <c r="S65" s="262"/>
      <c r="AA65" s="175" t="s">
        <v>79</v>
      </c>
      <c r="AB65" s="175">
        <f>IF(AND(AB55=1,I60&gt;3),4,I60)</f>
        <v>0</v>
      </c>
      <c r="AC65" s="175">
        <f>IF(AND(AC55=1,I60&gt;3),4,I60)</f>
        <v>0</v>
      </c>
    </row>
    <row r="66" spans="1:32" ht="165" customHeight="1" thickBot="1" x14ac:dyDescent="0.25">
      <c r="A66" s="314"/>
      <c r="B66" s="315"/>
      <c r="C66" s="315"/>
      <c r="D66" s="315"/>
      <c r="E66" s="315"/>
      <c r="F66" s="316"/>
      <c r="G66" s="317"/>
      <c r="H66" s="315"/>
      <c r="I66" s="315"/>
      <c r="J66" s="315"/>
      <c r="K66" s="315"/>
      <c r="L66" s="315"/>
      <c r="M66" s="315"/>
      <c r="N66" s="318"/>
      <c r="P66" s="263"/>
      <c r="Q66" s="264"/>
      <c r="R66" s="264"/>
      <c r="S66" s="265"/>
      <c r="AA66" s="175" t="s">
        <v>80</v>
      </c>
      <c r="AB66" s="175">
        <f>IF(AND(AB55=0,I60&gt;1),2,I60)</f>
        <v>0</v>
      </c>
      <c r="AC66" s="175">
        <f>IF(AND(AC55=0,I60&gt;1),2,I60)</f>
        <v>0</v>
      </c>
    </row>
    <row r="67" spans="1:32" ht="15" customHeight="1" thickTop="1" thickBot="1" x14ac:dyDescent="0.25">
      <c r="A67" s="187"/>
      <c r="B67" s="187"/>
      <c r="C67" s="187"/>
      <c r="D67" s="187"/>
      <c r="E67" s="187"/>
      <c r="F67" s="187"/>
      <c r="G67" s="187"/>
      <c r="H67" s="187"/>
      <c r="I67" s="187"/>
      <c r="J67" s="187"/>
      <c r="K67" s="187"/>
      <c r="L67" s="187"/>
      <c r="M67" s="187"/>
      <c r="N67" s="187"/>
      <c r="P67" s="30"/>
      <c r="Q67" s="30"/>
      <c r="R67" s="30"/>
      <c r="S67" s="30"/>
      <c r="AA67" s="175"/>
      <c r="AB67" s="175"/>
      <c r="AC67" s="175"/>
    </row>
    <row r="68" spans="1:32" ht="15" customHeight="1" x14ac:dyDescent="0.2">
      <c r="A68" s="284" t="s">
        <v>81</v>
      </c>
      <c r="B68" s="285"/>
      <c r="C68" s="285"/>
      <c r="D68" s="285"/>
      <c r="E68" s="285"/>
      <c r="F68" s="285"/>
      <c r="G68" s="285"/>
      <c r="H68" s="285"/>
      <c r="I68" s="285"/>
      <c r="J68" s="285"/>
      <c r="K68" s="285"/>
      <c r="L68" s="285"/>
      <c r="M68" s="285"/>
      <c r="N68" s="286"/>
      <c r="AB68" s="94" t="s">
        <v>48</v>
      </c>
      <c r="AC68" s="175"/>
    </row>
    <row r="69" spans="1:32" ht="30" customHeight="1" x14ac:dyDescent="0.2">
      <c r="A69" s="287" t="s">
        <v>49</v>
      </c>
      <c r="B69" s="288"/>
      <c r="C69" s="289"/>
      <c r="D69" s="290"/>
      <c r="E69" s="290"/>
      <c r="F69" s="290"/>
      <c r="G69" s="290"/>
      <c r="H69" s="290"/>
      <c r="I69" s="290"/>
      <c r="J69" s="290"/>
      <c r="K69" s="290"/>
      <c r="L69" s="290"/>
      <c r="M69" s="290"/>
      <c r="N69" s="291"/>
      <c r="AB69" s="94">
        <f>G76/1440</f>
        <v>0</v>
      </c>
      <c r="AC69" s="175"/>
      <c r="AD69" s="94">
        <f>L76/60</f>
        <v>0</v>
      </c>
      <c r="AE69" s="94">
        <f>M76/60</f>
        <v>0</v>
      </c>
      <c r="AF69" s="94">
        <f>N76/60</f>
        <v>0</v>
      </c>
    </row>
    <row r="70" spans="1:32" ht="30" customHeight="1" x14ac:dyDescent="0.2">
      <c r="A70" s="287" t="s">
        <v>50</v>
      </c>
      <c r="B70" s="288"/>
      <c r="C70" s="290"/>
      <c r="D70" s="290"/>
      <c r="E70" s="290"/>
      <c r="F70" s="290"/>
      <c r="G70" s="290"/>
      <c r="H70" s="290"/>
      <c r="I70" s="290"/>
      <c r="J70" s="290"/>
      <c r="K70" s="290"/>
      <c r="L70" s="290"/>
      <c r="M70" s="290"/>
      <c r="N70" s="291"/>
      <c r="AB70" s="94" t="s">
        <v>51</v>
      </c>
      <c r="AC70" s="175"/>
    </row>
    <row r="71" spans="1:32" ht="30" customHeight="1" x14ac:dyDescent="0.2">
      <c r="A71" s="287" t="s">
        <v>52</v>
      </c>
      <c r="B71" s="288"/>
      <c r="C71" s="289"/>
      <c r="D71" s="290"/>
      <c r="E71" s="292"/>
      <c r="F71" s="15" t="s">
        <v>82</v>
      </c>
      <c r="G71" s="293"/>
      <c r="H71" s="294"/>
      <c r="I71" s="294"/>
      <c r="J71" s="294"/>
      <c r="K71" s="294"/>
      <c r="L71" s="294"/>
      <c r="M71" s="294"/>
      <c r="N71" s="295"/>
      <c r="AB71" s="94">
        <f>I76/1440/60</f>
        <v>0</v>
      </c>
      <c r="AC71" s="175"/>
    </row>
    <row r="72" spans="1:32" ht="15" customHeight="1" x14ac:dyDescent="0.2">
      <c r="A72" s="296" t="s">
        <v>53</v>
      </c>
      <c r="B72" s="297"/>
      <c r="C72" s="298" t="s">
        <v>54</v>
      </c>
      <c r="D72" s="299"/>
      <c r="E72" s="299"/>
      <c r="F72" s="299"/>
      <c r="G72" s="299"/>
      <c r="H72" s="299"/>
      <c r="I72" s="299"/>
      <c r="J72" s="299"/>
      <c r="K72" s="299"/>
      <c r="L72" s="299"/>
      <c r="M72" s="299"/>
      <c r="N72" s="72"/>
      <c r="AC72" s="175"/>
    </row>
    <row r="73" spans="1:32" ht="15" customHeight="1" x14ac:dyDescent="0.2">
      <c r="A73" s="287" t="s">
        <v>55</v>
      </c>
      <c r="B73" s="288"/>
      <c r="C73" s="298" t="s">
        <v>54</v>
      </c>
      <c r="D73" s="299"/>
      <c r="E73" s="299"/>
      <c r="F73" s="299"/>
      <c r="G73" s="299"/>
      <c r="H73" s="299"/>
      <c r="I73" s="299"/>
      <c r="J73" s="299"/>
      <c r="K73" s="299"/>
      <c r="L73" s="299"/>
      <c r="M73" s="299"/>
      <c r="N73" s="73"/>
      <c r="AB73" s="94" t="s">
        <v>56</v>
      </c>
      <c r="AC73" s="175"/>
    </row>
    <row r="74" spans="1:32" ht="15" customHeight="1" x14ac:dyDescent="0.2">
      <c r="A74" s="66"/>
      <c r="I74" s="74"/>
      <c r="J74" s="74"/>
      <c r="K74" s="74"/>
      <c r="L74" s="74"/>
      <c r="M74" s="74"/>
      <c r="N74" s="75"/>
      <c r="AB74" s="94">
        <f>IF(C77="Select",6,IF(C77="Pre-difficulty Level 1 (Less Difficult)",0,IF(C77="Difficulty Level 1 (Less Difficult)",1,IF(C77="Difficulty Level 2 (Less Difficult)",2,IF(C77="Difficulty Level 3 (Less Difficult)",3,IF(C77="Difficulty Level 4 (Standard)",4,IF(C77="Difficulty Level 5+ (More Difficult)",5,"")))))))</f>
        <v>6</v>
      </c>
      <c r="AC74" s="175">
        <f>IF(AF74&lt;6,AF74,IF(AE74&lt;6,AE74,IF(AD74&lt;6,AD74,6)))</f>
        <v>6</v>
      </c>
      <c r="AD74" s="94">
        <f>IF(L77="",6,IF(L77="Pre",0,IF(L77=1,1,IF(L77=2,2,IF(L77=3,3,IF(L77=4,4,IF(L77="5+",5,"")))))))</f>
        <v>6</v>
      </c>
      <c r="AE74" s="94">
        <f>IF(M77="",6,IF(M77="Pre",0,IF(M77=1,1,IF(M77=2,2,IF(M77=3,3,IF(M77=4,4,IF(M77="5+",5,"")))))))</f>
        <v>6</v>
      </c>
      <c r="AF74" s="94">
        <f>IF(N77="",6,IF(N77="Pre",0,IF(N77=1,1,IF(N77=2,2,IF(N77=3,3,IF(N77=4,4,IF(N77="5+",5,"")))))))</f>
        <v>6</v>
      </c>
    </row>
    <row r="75" spans="1:32" ht="15" customHeight="1" x14ac:dyDescent="0.2">
      <c r="A75" s="300" t="s">
        <v>57</v>
      </c>
      <c r="B75" s="301"/>
      <c r="C75" s="301"/>
      <c r="D75" s="301"/>
      <c r="E75" s="301"/>
      <c r="F75" s="301"/>
      <c r="G75" s="301"/>
      <c r="H75" s="301"/>
      <c r="I75" s="301"/>
      <c r="J75" s="302" t="s">
        <v>11</v>
      </c>
      <c r="K75" s="302"/>
      <c r="L75" s="87" t="s">
        <v>27</v>
      </c>
      <c r="M75" s="87" t="s">
        <v>28</v>
      </c>
      <c r="N75" s="88" t="s">
        <v>29</v>
      </c>
      <c r="AB75" s="94" t="s">
        <v>58</v>
      </c>
      <c r="AC75" s="175"/>
    </row>
    <row r="76" spans="1:32" ht="15" customHeight="1" x14ac:dyDescent="0.2">
      <c r="A76" s="282" t="s">
        <v>59</v>
      </c>
      <c r="B76" s="283"/>
      <c r="C76" s="11"/>
      <c r="D76" s="11"/>
      <c r="E76" s="11"/>
      <c r="F76" s="12" t="s">
        <v>60</v>
      </c>
      <c r="G76" s="22"/>
      <c r="H76" s="13" t="s">
        <v>61</v>
      </c>
      <c r="I76" s="23"/>
      <c r="J76" s="76"/>
      <c r="K76" s="76"/>
      <c r="L76" s="183"/>
      <c r="M76" s="184"/>
      <c r="N76" s="186"/>
      <c r="AB76" s="94">
        <f>SUM(AB86+I80+I81)</f>
        <v>0</v>
      </c>
      <c r="AC76" s="175">
        <f>SUM(K79:K81)</f>
        <v>0</v>
      </c>
      <c r="AD76" s="94">
        <f>SUM(L79:L81)</f>
        <v>0</v>
      </c>
      <c r="AE76" s="94">
        <f>SUM(M79:M81)</f>
        <v>0</v>
      </c>
      <c r="AF76" s="94">
        <f>SUM(N79:N81)</f>
        <v>0</v>
      </c>
    </row>
    <row r="77" spans="1:32" ht="15" customHeight="1" x14ac:dyDescent="0.2">
      <c r="A77" s="206" t="s">
        <v>62</v>
      </c>
      <c r="B77" s="207"/>
      <c r="C77" s="208" t="s">
        <v>54</v>
      </c>
      <c r="D77" s="208"/>
      <c r="E77" s="208"/>
      <c r="F77" s="208"/>
      <c r="G77" s="208"/>
      <c r="H77" s="208"/>
      <c r="I77" s="208"/>
      <c r="J77" s="76"/>
      <c r="K77" s="171" t="str">
        <f>IF(AC74=6,"",IF(AB74=AC74,"",IF(AC74=5,"5+",IF(AC74=4,AC74,IF(AC74=3,AC74,IF(AC74=2,AC74,IF(AC74=1,AC74,IF(AC74=0,"Pre",""))))))))</f>
        <v/>
      </c>
      <c r="L77" s="90"/>
      <c r="M77" s="91"/>
      <c r="N77" s="93"/>
      <c r="AB77" s="94" t="s">
        <v>63</v>
      </c>
      <c r="AC77" s="175"/>
    </row>
    <row r="78" spans="1:32" ht="60" customHeight="1" x14ac:dyDescent="0.2">
      <c r="A78" s="209" t="s">
        <v>64</v>
      </c>
      <c r="B78" s="210"/>
      <c r="C78" s="211"/>
      <c r="D78" s="212"/>
      <c r="E78" s="212"/>
      <c r="F78" s="212"/>
      <c r="G78" s="212"/>
      <c r="H78" s="212"/>
      <c r="I78" s="213"/>
      <c r="J78" s="76"/>
      <c r="K78" s="76"/>
      <c r="L78" s="16"/>
      <c r="M78" s="16"/>
      <c r="N78" s="77"/>
      <c r="P78" s="2" t="s">
        <v>65</v>
      </c>
      <c r="AB78" s="94" t="str">
        <f>IF(I79="","",IF(I80="","",IF(I81="","",IF(AB76&gt;-1,AB76,""))))</f>
        <v/>
      </c>
      <c r="AC78" s="175" t="str">
        <f>IF(K79="","",IF(K80="","",IF(K81="","",IF(AC76&gt;-1,AC76,""))))</f>
        <v/>
      </c>
      <c r="AD78" s="94" t="str">
        <f>IF(L79="","",IF(L80="","",IF(L81="","",IF(AD76&gt;-1,AD76,""))))</f>
        <v/>
      </c>
      <c r="AE78" s="94" t="str">
        <f>IF(M79="","",IF(M80="","",IF(M81="","",IF(AE76&gt;-1,AE76,""))))</f>
        <v/>
      </c>
      <c r="AF78" s="94" t="str">
        <f>IF(N79="","",IF(N80="","",IF(N81="","",IF(AF76&gt;-1,AF76,""))))</f>
        <v/>
      </c>
    </row>
    <row r="79" spans="1:32" ht="85" customHeight="1" x14ac:dyDescent="0.2">
      <c r="A79" s="280" t="str">
        <f>IF(C77="Select",Pulldown!D5,IF(C77="Pre-difficulty Level 1 (Less Difficult)",Pulldown!D2,IF(C77="Difficulty Level 1 (Less Difficult)",Pulldown!D3,IF(C77="Difficulty Level 2 (Less Difficult)",Pulldown!D4,Pulldown!D5))))</f>
        <v xml:space="preserve">Grid 1: Technical control - Technique </v>
      </c>
      <c r="B79" s="281"/>
      <c r="C79" s="211"/>
      <c r="D79" s="212"/>
      <c r="E79" s="212"/>
      <c r="F79" s="212"/>
      <c r="G79" s="212"/>
      <c r="H79" s="213"/>
      <c r="I79" s="25"/>
      <c r="J79" s="28" t="s">
        <v>66</v>
      </c>
      <c r="K79" s="151" t="str">
        <f>IF(AND(AC74=6,I79=AB86),"",IF(AB74&lt;&gt;AC74,AC86,IF(I79=AC86,"",AC86)))</f>
        <v/>
      </c>
      <c r="L79" s="163"/>
      <c r="M79" s="164"/>
      <c r="N79" s="165"/>
      <c r="P79" s="257"/>
      <c r="Q79" s="258"/>
      <c r="R79" s="258"/>
      <c r="S79" s="259"/>
      <c r="AB79" s="94" t="s">
        <v>67</v>
      </c>
      <c r="AC79" s="175"/>
    </row>
    <row r="80" spans="1:32" ht="85" customHeight="1" x14ac:dyDescent="0.2">
      <c r="A80" s="266" t="s">
        <v>68</v>
      </c>
      <c r="B80" s="267"/>
      <c r="C80" s="211"/>
      <c r="D80" s="212"/>
      <c r="E80" s="212"/>
      <c r="F80" s="212"/>
      <c r="G80" s="212"/>
      <c r="H80" s="213"/>
      <c r="I80" s="25"/>
      <c r="J80" s="29" t="s">
        <v>66</v>
      </c>
      <c r="K80" s="151" t="str">
        <f>IF(AC74=6,"",IF(AB74=AC74,"",I80))</f>
        <v/>
      </c>
      <c r="L80" s="163"/>
      <c r="M80" s="164"/>
      <c r="N80" s="165"/>
      <c r="P80" s="260"/>
      <c r="Q80" s="261"/>
      <c r="R80" s="261"/>
      <c r="S80" s="262"/>
      <c r="AB80" s="94" t="str">
        <f>IF(AB78="","",IF(AB74=6,"",IF(AB78=0,0,IF(AB74&lt;4,VLOOKUP(AB78,'Levels Grid'!A:D,1,0),IF(AB74=4,VLOOKUP(AB78,'Levels Grid'!A:D,3,0),IF(AB74=5,VLOOKUP(AB78,'Levels Grid'!A:D,4,0),))))))</f>
        <v/>
      </c>
      <c r="AC80" s="175" t="str">
        <f>IF(AC78="","",IF(AC74=6,"",IF(AC78=0,0,IF(AC74&lt;4,VLOOKUP(AC78,'Levels Grid'!A:D,1,0),IF(AC74=4,VLOOKUP(AC78,'Levels Grid'!A:D,3,0),IF(AC74=5,VLOOKUP(AC78,'Levels Grid'!A:D,4,0),))))))</f>
        <v/>
      </c>
      <c r="AD80" s="94" t="str">
        <f>IF(AD78="","",IF(AD74=6,"",IF(AD78=0,0,IF(AD74&lt;4,VLOOKUP(AD78,'Levels Grid'!A:D,1,0),IF(AD74=4,VLOOKUP(AD78,'Levels Grid'!A:D,3,0),IF(AD74=5,VLOOKUP(AD78,'Levels Grid'!A:D,4,0),))))))</f>
        <v/>
      </c>
      <c r="AE80" s="94" t="str">
        <f>IF(AE78="","",IF(AE74=6,"",IF(AE78=0,0,IF(AE74&lt;4,VLOOKUP(AE78,'Levels Grid'!A:D,1,0),IF(AE74=4,VLOOKUP(AE78,'Levels Grid'!A:D,3,0),IF(AE74=5,VLOOKUP(AE78,'Levels Grid'!A:D,4,0),))))))</f>
        <v/>
      </c>
      <c r="AF80" s="94" t="str">
        <f>IF(AF78="","",IF(AF74=6,"",IF(AF78=0,0,IF(AF74&lt;4,VLOOKUP(AF78,'Levels Grid'!A:D,1,0),IF(AF74=4,VLOOKUP(AF78,'Levels Grid'!A:D,3,0),IF(AF74=5,VLOOKUP(AF78,'Levels Grid'!A:D,4,0),))))))</f>
        <v/>
      </c>
    </row>
    <row r="81" spans="1:32" ht="85" customHeight="1" x14ac:dyDescent="0.2">
      <c r="A81" s="266" t="s">
        <v>69</v>
      </c>
      <c r="B81" s="267"/>
      <c r="C81" s="268"/>
      <c r="D81" s="269"/>
      <c r="E81" s="269"/>
      <c r="F81" s="269"/>
      <c r="G81" s="269"/>
      <c r="H81" s="270"/>
      <c r="I81" s="24"/>
      <c r="J81" s="29" t="s">
        <v>66</v>
      </c>
      <c r="K81" s="151" t="str">
        <f>IF(AC74=6,"",IF(AB74=AC74,"",I81))</f>
        <v/>
      </c>
      <c r="L81" s="166"/>
      <c r="M81" s="167"/>
      <c r="N81" s="168"/>
      <c r="P81" s="260"/>
      <c r="Q81" s="261"/>
      <c r="R81" s="261"/>
      <c r="S81" s="262"/>
      <c r="AB81" s="94" t="s">
        <v>10</v>
      </c>
      <c r="AC81" s="175"/>
      <c r="AD81" s="179" t="str">
        <f>IF(AC80&lt;&gt;"",AC80,IF(AC61&lt;&gt;"",AB80,AC80))</f>
        <v/>
      </c>
      <c r="AE81" s="94" t="s">
        <v>71</v>
      </c>
    </row>
    <row r="82" spans="1:32" ht="15" customHeight="1" x14ac:dyDescent="0.2">
      <c r="A82" s="271" t="s">
        <v>72</v>
      </c>
      <c r="B82" s="272"/>
      <c r="C82" s="272"/>
      <c r="D82" s="272"/>
      <c r="E82" s="272"/>
      <c r="F82" s="272"/>
      <c r="G82" s="272"/>
      <c r="H82" s="272"/>
      <c r="I82" s="149" t="str">
        <f>AB78</f>
        <v/>
      </c>
      <c r="J82" s="29" t="s">
        <v>73</v>
      </c>
      <c r="K82" s="155" t="str">
        <f>AC78</f>
        <v/>
      </c>
      <c r="L82" s="156" t="str">
        <f>AD78</f>
        <v/>
      </c>
      <c r="M82" s="157" t="str">
        <f>AE78</f>
        <v/>
      </c>
      <c r="N82" s="169" t="str">
        <f>AF78</f>
        <v/>
      </c>
      <c r="P82" s="260"/>
      <c r="Q82" s="261"/>
      <c r="R82" s="261"/>
      <c r="S82" s="262"/>
      <c r="AB82" s="94" t="e">
        <f>AB61+AB80</f>
        <v>#VALUE!</v>
      </c>
      <c r="AC82" s="175" t="e">
        <f>AC61+AC80</f>
        <v>#VALUE!</v>
      </c>
      <c r="AD82" s="94" t="e">
        <f>AD61+AD80</f>
        <v>#VALUE!</v>
      </c>
      <c r="AE82" s="94" t="e">
        <f>AE61+AE80</f>
        <v>#VALUE!</v>
      </c>
      <c r="AF82" s="94" t="e">
        <f>AF61+AF80</f>
        <v>#VALUE!</v>
      </c>
    </row>
    <row r="83" spans="1:32" ht="30" customHeight="1" x14ac:dyDescent="0.2">
      <c r="A83" s="273" t="s">
        <v>74</v>
      </c>
      <c r="B83" s="274"/>
      <c r="C83" s="274"/>
      <c r="D83" s="274"/>
      <c r="E83" s="274"/>
      <c r="F83" s="274"/>
      <c r="G83" s="274"/>
      <c r="H83" s="274"/>
      <c r="I83" s="150" t="str">
        <f>AB80</f>
        <v/>
      </c>
      <c r="J83" s="29" t="s">
        <v>75</v>
      </c>
      <c r="K83" s="159" t="str">
        <f>AC80</f>
        <v/>
      </c>
      <c r="L83" s="160" t="str">
        <f>AD80</f>
        <v/>
      </c>
      <c r="M83" s="161" t="str">
        <f>AE80</f>
        <v/>
      </c>
      <c r="N83" s="170" t="str">
        <f>AF80</f>
        <v/>
      </c>
      <c r="P83" s="260"/>
      <c r="Q83" s="261"/>
      <c r="R83" s="261"/>
      <c r="S83" s="262"/>
      <c r="AB83" s="94" t="str">
        <f>IF(AB61="","",IF(AB80="","",AB82))</f>
        <v/>
      </c>
      <c r="AC83" s="179" t="str">
        <f>IF(AD62="","",AC84)</f>
        <v/>
      </c>
      <c r="AD83" s="94" t="str">
        <f>IF(AD61="","",IF(AD80="","",AD82))</f>
        <v/>
      </c>
      <c r="AE83" s="94" t="str">
        <f>IF(AE61="","",IF(AE80="","",AE82))</f>
        <v/>
      </c>
      <c r="AF83" s="94" t="str">
        <f>IF(AF61="","",IF(AF80="","",AF82))</f>
        <v/>
      </c>
    </row>
    <row r="84" spans="1:32" x14ac:dyDescent="0.2">
      <c r="A84" s="78" t="s">
        <v>77</v>
      </c>
      <c r="B84" s="55"/>
      <c r="C84" s="56"/>
      <c r="D84" s="56"/>
      <c r="E84" s="56"/>
      <c r="F84" s="56"/>
      <c r="G84" s="57" t="s">
        <v>78</v>
      </c>
      <c r="H84" s="17"/>
      <c r="I84" s="17"/>
      <c r="J84" s="17"/>
      <c r="K84" s="17"/>
      <c r="L84" s="17"/>
      <c r="M84" s="17"/>
      <c r="N84" s="79"/>
      <c r="P84" s="260"/>
      <c r="Q84" s="261"/>
      <c r="R84" s="261"/>
      <c r="S84" s="262"/>
      <c r="AC84" s="179" t="e">
        <f>AD62+AD81</f>
        <v>#VALUE!</v>
      </c>
      <c r="AD84" s="179" t="s">
        <v>83</v>
      </c>
    </row>
    <row r="85" spans="1:32" ht="165" customHeight="1" thickBot="1" x14ac:dyDescent="0.25">
      <c r="A85" s="275"/>
      <c r="B85" s="276"/>
      <c r="C85" s="276"/>
      <c r="D85" s="276"/>
      <c r="E85" s="276"/>
      <c r="F85" s="277"/>
      <c r="G85" s="278"/>
      <c r="H85" s="276"/>
      <c r="I85" s="276"/>
      <c r="J85" s="276"/>
      <c r="K85" s="276"/>
      <c r="L85" s="276"/>
      <c r="M85" s="276"/>
      <c r="N85" s="279"/>
      <c r="P85" s="263"/>
      <c r="Q85" s="264"/>
      <c r="R85" s="264"/>
      <c r="S85" s="265"/>
      <c r="AA85" s="175"/>
      <c r="AB85" s="175" t="s">
        <v>70</v>
      </c>
      <c r="AC85" s="175" t="s">
        <v>70</v>
      </c>
    </row>
    <row r="86" spans="1:32" x14ac:dyDescent="0.2">
      <c r="A86" s="17"/>
      <c r="B86" s="17"/>
      <c r="C86" s="17"/>
      <c r="D86" s="17"/>
      <c r="E86" s="17"/>
      <c r="F86" s="17"/>
      <c r="G86" s="17"/>
      <c r="H86" s="17"/>
      <c r="I86" s="17"/>
      <c r="J86" s="17"/>
      <c r="K86" s="17"/>
      <c r="L86" s="17"/>
      <c r="M86" s="17"/>
      <c r="N86" s="17"/>
      <c r="AA86" s="175"/>
      <c r="AB86" s="175">
        <f>IF(AB74=6,I79,IF(AB74&gt;2,I79,IF(AB74=2,AB87,IF(AB74=1,AB88,IF(AB74=0,AB89,"")))))</f>
        <v>0</v>
      </c>
      <c r="AC86" s="175">
        <f>IF(AC74=6,AB86,IF(AC74&gt;AB74,AB86,IF(AC74&gt;2,AB86,IF(AC74=2,AC87,IF(AC74=1,AC88,IF(AC74=0,AC89,""))))))</f>
        <v>0</v>
      </c>
    </row>
    <row r="87" spans="1:32" hidden="1" x14ac:dyDescent="0.2">
      <c r="A87" s="17"/>
      <c r="B87" s="17"/>
      <c r="C87" s="17"/>
      <c r="D87" s="17"/>
      <c r="E87" s="17"/>
      <c r="F87" s="17"/>
      <c r="G87" s="17"/>
      <c r="H87" s="17"/>
      <c r="I87" s="17"/>
      <c r="J87" s="17"/>
      <c r="K87" s="17"/>
      <c r="L87" s="17"/>
      <c r="M87" s="17"/>
      <c r="N87" s="17"/>
      <c r="AA87" s="175" t="s">
        <v>76</v>
      </c>
      <c r="AB87" s="175">
        <f>IF(AND(AB74=2,I79&gt;5),6,I79)</f>
        <v>0</v>
      </c>
      <c r="AC87" s="175">
        <f>IF(AND(AC74=2,I79&gt;5),6,I79)</f>
        <v>0</v>
      </c>
    </row>
    <row r="88" spans="1:32" hidden="1" x14ac:dyDescent="0.2">
      <c r="A88" s="17"/>
      <c r="B88" s="17"/>
      <c r="C88" s="17"/>
      <c r="D88" s="17"/>
      <c r="E88" s="17"/>
      <c r="F88" s="17"/>
      <c r="G88" s="17"/>
      <c r="H88" s="17"/>
      <c r="I88" s="17"/>
      <c r="J88" s="17"/>
      <c r="K88" s="17"/>
      <c r="L88" s="17"/>
      <c r="M88" s="17"/>
      <c r="N88" s="17"/>
      <c r="AA88" s="175" t="s">
        <v>79</v>
      </c>
      <c r="AB88" s="175">
        <f>IF(AND(AB74=1,I79&gt;3),4,I79)</f>
        <v>0</v>
      </c>
      <c r="AC88" s="175">
        <f>IF(AND(AC74=1,I79&gt;3),4,I79)</f>
        <v>0</v>
      </c>
    </row>
    <row r="89" spans="1:32" hidden="1" x14ac:dyDescent="0.2">
      <c r="A89" s="17"/>
      <c r="B89" s="17"/>
      <c r="C89" s="17"/>
      <c r="D89" s="17"/>
      <c r="E89" s="17"/>
      <c r="F89" s="17"/>
      <c r="G89" s="17"/>
      <c r="H89" s="17"/>
      <c r="I89" s="17"/>
      <c r="J89" s="17"/>
      <c r="K89" s="17"/>
      <c r="L89" s="17"/>
      <c r="M89" s="17"/>
      <c r="N89" s="17"/>
      <c r="AA89" s="175" t="s">
        <v>80</v>
      </c>
      <c r="AB89" s="175">
        <f>IF(AND(AB74=0,I79&gt;1),2,I79)</f>
        <v>0</v>
      </c>
      <c r="AC89" s="175">
        <f>IF(AND(AC74=0,I79&gt;1),2,I79)</f>
        <v>0</v>
      </c>
    </row>
    <row r="90" spans="1:32" hidden="1" x14ac:dyDescent="0.2">
      <c r="A90" s="17"/>
      <c r="B90" s="17"/>
      <c r="C90" s="17"/>
      <c r="D90" s="17"/>
      <c r="E90" s="17"/>
      <c r="F90" s="17"/>
      <c r="G90" s="17"/>
      <c r="H90" s="17"/>
      <c r="I90" s="17"/>
      <c r="J90" s="17"/>
      <c r="K90" s="17"/>
      <c r="L90" s="17"/>
      <c r="M90" s="17"/>
      <c r="N90" s="17"/>
    </row>
    <row r="91" spans="1:32" hidden="1" x14ac:dyDescent="0.2">
      <c r="A91" s="17"/>
      <c r="B91" s="17"/>
      <c r="C91" s="17"/>
      <c r="D91" s="17"/>
      <c r="E91" s="17"/>
      <c r="F91" s="17"/>
      <c r="G91" s="17"/>
      <c r="H91" s="17"/>
      <c r="I91" s="17"/>
      <c r="J91" s="17"/>
      <c r="K91" s="17"/>
      <c r="L91" s="17"/>
      <c r="M91" s="17"/>
      <c r="N91" s="17"/>
    </row>
    <row r="92" spans="1:32" hidden="1" x14ac:dyDescent="0.2">
      <c r="A92" s="17"/>
      <c r="B92" s="17"/>
      <c r="C92" s="17"/>
      <c r="D92" s="17"/>
      <c r="E92" s="17"/>
      <c r="F92" s="17"/>
      <c r="G92" s="17"/>
      <c r="H92" s="17"/>
      <c r="I92" s="17"/>
      <c r="J92" s="17"/>
      <c r="K92" s="17"/>
      <c r="L92" s="17"/>
      <c r="M92" s="17"/>
      <c r="N92" s="17"/>
    </row>
    <row r="93" spans="1:32" hidden="1" x14ac:dyDescent="0.2">
      <c r="A93" s="17"/>
      <c r="B93" s="17"/>
      <c r="C93" s="17"/>
      <c r="D93" s="17"/>
      <c r="E93" s="17"/>
      <c r="F93" s="17"/>
      <c r="G93" s="17"/>
      <c r="H93" s="17"/>
      <c r="I93" s="17"/>
      <c r="J93" s="17"/>
      <c r="K93" s="17"/>
      <c r="L93" s="17"/>
      <c r="M93" s="17"/>
      <c r="N93" s="17"/>
    </row>
    <row r="94" spans="1:32" hidden="1" x14ac:dyDescent="0.2">
      <c r="A94" s="17"/>
      <c r="B94" s="17"/>
      <c r="C94" s="17"/>
      <c r="D94" s="17"/>
      <c r="E94" s="17"/>
      <c r="F94" s="17"/>
      <c r="G94" s="17"/>
      <c r="H94" s="17"/>
      <c r="I94" s="17"/>
      <c r="J94" s="17"/>
      <c r="K94" s="17"/>
      <c r="L94" s="17"/>
      <c r="M94" s="17"/>
      <c r="N94" s="17"/>
    </row>
    <row r="95" spans="1:32" hidden="1" x14ac:dyDescent="0.2">
      <c r="A95" s="17"/>
      <c r="B95" s="17"/>
      <c r="C95" s="17"/>
      <c r="D95" s="17"/>
      <c r="E95" s="17"/>
      <c r="F95" s="17"/>
      <c r="G95" s="17"/>
      <c r="H95" s="17"/>
      <c r="I95" s="17"/>
      <c r="J95" s="17"/>
      <c r="K95" s="17"/>
      <c r="L95" s="17"/>
      <c r="M95" s="17"/>
      <c r="N95" s="17"/>
    </row>
    <row r="96" spans="1:32" hidden="1" x14ac:dyDescent="0.2">
      <c r="A96" s="17"/>
      <c r="B96" s="17"/>
      <c r="C96" s="17"/>
      <c r="D96" s="17"/>
      <c r="E96" s="17"/>
      <c r="F96" s="17"/>
      <c r="G96" s="17"/>
      <c r="H96" s="17"/>
      <c r="I96" s="17"/>
      <c r="J96" s="17"/>
      <c r="K96" s="17"/>
      <c r="L96" s="17"/>
      <c r="M96" s="17"/>
      <c r="N96" s="17"/>
    </row>
    <row r="97" spans="1:14" hidden="1" x14ac:dyDescent="0.2">
      <c r="A97" s="17"/>
      <c r="B97" s="17"/>
      <c r="C97" s="17"/>
      <c r="D97" s="17"/>
      <c r="E97" s="17"/>
      <c r="F97" s="17"/>
      <c r="G97" s="17"/>
      <c r="H97" s="17"/>
      <c r="I97" s="17"/>
      <c r="J97" s="17"/>
      <c r="K97" s="17"/>
      <c r="L97" s="17"/>
      <c r="M97" s="17"/>
      <c r="N97" s="17"/>
    </row>
    <row r="98" spans="1:14" hidden="1" x14ac:dyDescent="0.2">
      <c r="A98" s="17"/>
      <c r="B98" s="17"/>
      <c r="C98" s="17"/>
      <c r="D98" s="17"/>
      <c r="E98" s="17"/>
      <c r="F98" s="17"/>
      <c r="G98" s="17"/>
      <c r="H98" s="17"/>
      <c r="I98" s="17"/>
      <c r="J98" s="17"/>
      <c r="K98" s="17"/>
      <c r="L98" s="17"/>
      <c r="M98" s="17"/>
      <c r="N98" s="17"/>
    </row>
    <row r="99" spans="1:14" hidden="1" x14ac:dyDescent="0.2">
      <c r="A99" s="17"/>
      <c r="B99" s="17"/>
      <c r="C99" s="17"/>
      <c r="D99" s="17"/>
      <c r="E99" s="17"/>
      <c r="F99" s="17"/>
      <c r="G99" s="17"/>
      <c r="H99" s="17"/>
      <c r="I99" s="17"/>
      <c r="J99" s="17"/>
      <c r="K99" s="17"/>
      <c r="L99" s="17"/>
      <c r="M99" s="17"/>
      <c r="N99" s="17"/>
    </row>
    <row r="100" spans="1:14" hidden="1" x14ac:dyDescent="0.2">
      <c r="A100" s="17"/>
      <c r="B100" s="17"/>
      <c r="C100" s="17"/>
      <c r="D100" s="17"/>
      <c r="E100" s="17"/>
      <c r="F100" s="17"/>
      <c r="G100" s="17"/>
      <c r="H100" s="17"/>
      <c r="I100" s="17"/>
      <c r="J100" s="17"/>
      <c r="K100" s="17"/>
      <c r="L100" s="17"/>
      <c r="M100" s="17"/>
      <c r="N100" s="17"/>
    </row>
    <row r="101" spans="1:14" hidden="1" x14ac:dyDescent="0.2">
      <c r="A101" s="17"/>
      <c r="B101" s="17"/>
      <c r="C101" s="17"/>
      <c r="D101" s="17"/>
      <c r="E101" s="17"/>
      <c r="F101" s="17"/>
      <c r="G101" s="17"/>
      <c r="H101" s="17"/>
      <c r="I101" s="17"/>
      <c r="J101" s="17"/>
      <c r="K101" s="17"/>
      <c r="L101" s="17"/>
      <c r="M101" s="17"/>
      <c r="N101" s="17"/>
    </row>
    <row r="102" spans="1:14" hidden="1" x14ac:dyDescent="0.2">
      <c r="A102" s="17"/>
      <c r="B102" s="17"/>
      <c r="C102" s="17"/>
      <c r="D102" s="17"/>
      <c r="E102" s="17"/>
      <c r="F102" s="17"/>
      <c r="G102" s="17"/>
      <c r="H102" s="17"/>
      <c r="I102" s="17"/>
      <c r="J102" s="17"/>
      <c r="K102" s="17"/>
      <c r="L102" s="17"/>
      <c r="M102" s="17"/>
      <c r="N102" s="17"/>
    </row>
    <row r="103" spans="1:14" hidden="1" x14ac:dyDescent="0.2">
      <c r="A103" s="17"/>
      <c r="B103" s="17"/>
      <c r="C103" s="17"/>
      <c r="D103" s="17"/>
      <c r="E103" s="17"/>
      <c r="F103" s="17"/>
      <c r="G103" s="17"/>
      <c r="H103" s="17"/>
      <c r="I103" s="17"/>
      <c r="J103" s="17"/>
      <c r="K103" s="17"/>
      <c r="L103" s="17"/>
      <c r="M103" s="17"/>
      <c r="N103" s="17"/>
    </row>
    <row r="104" spans="1:14" hidden="1" x14ac:dyDescent="0.2">
      <c r="A104" s="17"/>
      <c r="B104" s="17"/>
      <c r="C104" s="17"/>
      <c r="D104" s="17"/>
      <c r="E104" s="17"/>
      <c r="F104" s="17"/>
      <c r="G104" s="17"/>
      <c r="H104" s="17"/>
      <c r="I104" s="17"/>
      <c r="J104" s="17"/>
      <c r="K104" s="17"/>
      <c r="L104" s="17"/>
      <c r="M104" s="17"/>
      <c r="N104" s="17"/>
    </row>
    <row r="105" spans="1:14" hidden="1" x14ac:dyDescent="0.2">
      <c r="A105" s="17"/>
      <c r="B105" s="17"/>
      <c r="C105" s="17"/>
      <c r="D105" s="17"/>
      <c r="E105" s="17"/>
      <c r="F105" s="17"/>
      <c r="G105" s="17"/>
      <c r="H105" s="17"/>
      <c r="I105" s="17"/>
      <c r="J105" s="17"/>
      <c r="K105" s="17"/>
      <c r="L105" s="17"/>
      <c r="M105" s="17"/>
      <c r="N105" s="17"/>
    </row>
    <row r="106" spans="1:14" hidden="1" x14ac:dyDescent="0.2">
      <c r="A106" s="17"/>
      <c r="B106" s="17"/>
      <c r="C106" s="17"/>
      <c r="D106" s="17"/>
      <c r="E106" s="17"/>
      <c r="F106" s="17"/>
      <c r="G106" s="17"/>
      <c r="H106" s="17"/>
      <c r="I106" s="17"/>
      <c r="J106" s="17"/>
      <c r="K106" s="17"/>
      <c r="L106" s="17"/>
      <c r="M106" s="17"/>
      <c r="N106" s="17"/>
    </row>
    <row r="107" spans="1:14" hidden="1" x14ac:dyDescent="0.2">
      <c r="A107" s="17"/>
      <c r="B107" s="17"/>
      <c r="C107" s="17"/>
      <c r="D107" s="17"/>
      <c r="E107" s="17"/>
      <c r="F107" s="17"/>
      <c r="G107" s="17"/>
      <c r="H107" s="17"/>
      <c r="I107" s="17"/>
      <c r="J107" s="17"/>
      <c r="K107" s="17"/>
      <c r="L107" s="17"/>
      <c r="M107" s="17"/>
      <c r="N107" s="17"/>
    </row>
    <row r="108" spans="1:14" hidden="1" x14ac:dyDescent="0.2">
      <c r="A108" s="17"/>
      <c r="B108" s="17"/>
      <c r="C108" s="17"/>
      <c r="D108" s="17"/>
      <c r="E108" s="17"/>
      <c r="F108" s="17"/>
      <c r="G108" s="17"/>
      <c r="H108" s="17"/>
      <c r="I108" s="17"/>
      <c r="J108" s="17"/>
      <c r="K108" s="17"/>
      <c r="L108" s="17"/>
      <c r="M108" s="17"/>
      <c r="N108" s="17"/>
    </row>
    <row r="109" spans="1:14" hidden="1" x14ac:dyDescent="0.2">
      <c r="A109" s="17"/>
      <c r="B109" s="17"/>
      <c r="C109" s="17"/>
      <c r="D109" s="17"/>
      <c r="E109" s="17"/>
      <c r="F109" s="17"/>
      <c r="G109" s="17"/>
      <c r="H109" s="17"/>
      <c r="I109" s="17"/>
      <c r="J109" s="17"/>
      <c r="K109" s="17"/>
      <c r="L109" s="17"/>
      <c r="M109" s="17"/>
      <c r="N109" s="17"/>
    </row>
    <row r="110" spans="1:14" hidden="1" x14ac:dyDescent="0.2">
      <c r="A110" s="17"/>
      <c r="B110" s="17"/>
      <c r="C110" s="17"/>
      <c r="D110" s="17"/>
      <c r="E110" s="17"/>
      <c r="F110" s="17"/>
      <c r="G110" s="17"/>
      <c r="H110" s="17"/>
      <c r="I110" s="17"/>
      <c r="J110" s="17"/>
      <c r="K110" s="17"/>
      <c r="L110" s="17"/>
      <c r="M110" s="17"/>
      <c r="N110" s="17"/>
    </row>
    <row r="111" spans="1:14" hidden="1" x14ac:dyDescent="0.2">
      <c r="A111" s="17"/>
      <c r="B111" s="17"/>
      <c r="C111" s="17"/>
      <c r="D111" s="17"/>
      <c r="E111" s="17"/>
      <c r="F111" s="17"/>
      <c r="G111" s="17"/>
      <c r="H111" s="17"/>
      <c r="I111" s="17"/>
      <c r="J111" s="17"/>
      <c r="K111" s="17"/>
      <c r="L111" s="17"/>
      <c r="M111" s="17"/>
      <c r="N111" s="17"/>
    </row>
    <row r="112" spans="1:14" hidden="1" x14ac:dyDescent="0.2">
      <c r="A112" s="17"/>
      <c r="B112" s="17"/>
      <c r="C112" s="17"/>
      <c r="D112" s="17"/>
      <c r="E112" s="17"/>
      <c r="F112" s="17"/>
      <c r="G112" s="17"/>
      <c r="H112" s="17"/>
      <c r="I112" s="17"/>
      <c r="J112" s="17"/>
      <c r="K112" s="17"/>
      <c r="L112" s="17"/>
      <c r="M112" s="17"/>
      <c r="N112" s="17"/>
    </row>
    <row r="113" spans="1:14" hidden="1" x14ac:dyDescent="0.2">
      <c r="A113" s="17"/>
      <c r="B113" s="17"/>
      <c r="C113" s="17"/>
      <c r="D113" s="17"/>
      <c r="E113" s="17"/>
      <c r="F113" s="17"/>
      <c r="G113" s="17"/>
      <c r="H113" s="17"/>
      <c r="I113" s="17"/>
      <c r="J113" s="17"/>
      <c r="K113" s="17"/>
      <c r="L113" s="17"/>
      <c r="M113" s="17"/>
      <c r="N113" s="17"/>
    </row>
    <row r="114" spans="1:14" hidden="1" x14ac:dyDescent="0.2">
      <c r="A114" s="17"/>
      <c r="B114" s="17"/>
      <c r="C114" s="17"/>
      <c r="D114" s="17"/>
      <c r="E114" s="17"/>
      <c r="F114" s="17"/>
      <c r="G114" s="17"/>
      <c r="H114" s="17"/>
      <c r="I114" s="17"/>
      <c r="J114" s="17"/>
      <c r="K114" s="17"/>
      <c r="L114" s="17"/>
      <c r="M114" s="17"/>
      <c r="N114" s="17"/>
    </row>
    <row r="115" spans="1:14" hidden="1" x14ac:dyDescent="0.2">
      <c r="A115" s="17"/>
      <c r="B115" s="17"/>
      <c r="C115" s="17"/>
      <c r="D115" s="17"/>
      <c r="E115" s="17"/>
      <c r="F115" s="17"/>
      <c r="G115" s="17"/>
      <c r="H115" s="17"/>
      <c r="I115" s="17"/>
      <c r="J115" s="17"/>
      <c r="K115" s="17"/>
      <c r="L115" s="17"/>
      <c r="M115" s="17"/>
      <c r="N115" s="17"/>
    </row>
    <row r="116" spans="1:14" hidden="1" x14ac:dyDescent="0.2">
      <c r="A116" s="17"/>
      <c r="B116" s="17"/>
      <c r="C116" s="17"/>
      <c r="D116" s="17"/>
      <c r="E116" s="17"/>
      <c r="F116" s="17"/>
      <c r="G116" s="17"/>
      <c r="H116" s="17"/>
      <c r="I116" s="17"/>
      <c r="J116" s="17"/>
      <c r="K116" s="17"/>
      <c r="L116" s="17"/>
      <c r="M116" s="17"/>
      <c r="N116" s="17"/>
    </row>
    <row r="117" spans="1:14" hidden="1" x14ac:dyDescent="0.2">
      <c r="A117" s="17"/>
      <c r="B117" s="17"/>
      <c r="C117" s="17"/>
      <c r="D117" s="17"/>
      <c r="E117" s="17"/>
      <c r="F117" s="17"/>
      <c r="G117" s="17"/>
      <c r="H117" s="17"/>
      <c r="I117" s="17"/>
      <c r="J117" s="17"/>
      <c r="K117" s="17"/>
      <c r="L117" s="17"/>
      <c r="M117" s="17"/>
      <c r="N117" s="17"/>
    </row>
    <row r="118" spans="1:14" hidden="1" x14ac:dyDescent="0.2">
      <c r="A118" s="17"/>
      <c r="B118" s="17"/>
      <c r="C118" s="17"/>
      <c r="D118" s="17"/>
      <c r="E118" s="17"/>
      <c r="F118" s="17"/>
      <c r="G118" s="17"/>
      <c r="H118" s="17"/>
      <c r="I118" s="17"/>
      <c r="J118" s="17"/>
      <c r="K118" s="17"/>
      <c r="L118" s="17"/>
      <c r="M118" s="17"/>
      <c r="N118" s="17"/>
    </row>
    <row r="119" spans="1:14" hidden="1" x14ac:dyDescent="0.2">
      <c r="A119" s="17"/>
      <c r="B119" s="17"/>
      <c r="C119" s="17"/>
      <c r="D119" s="17"/>
      <c r="E119" s="17"/>
      <c r="F119" s="17"/>
      <c r="G119" s="17"/>
      <c r="H119" s="17"/>
      <c r="I119" s="17"/>
      <c r="J119" s="17"/>
      <c r="K119" s="17"/>
      <c r="L119" s="17"/>
      <c r="M119" s="17"/>
      <c r="N119" s="17"/>
    </row>
    <row r="120" spans="1:14" hidden="1" x14ac:dyDescent="0.2">
      <c r="A120" s="17"/>
      <c r="B120" s="17"/>
      <c r="C120" s="17"/>
      <c r="D120" s="17"/>
      <c r="E120" s="17"/>
      <c r="F120" s="17"/>
      <c r="G120" s="17"/>
      <c r="H120" s="17"/>
      <c r="I120" s="17"/>
      <c r="J120" s="17"/>
      <c r="K120" s="17"/>
      <c r="L120" s="17"/>
      <c r="M120" s="17"/>
      <c r="N120" s="17"/>
    </row>
    <row r="121" spans="1:14" hidden="1" x14ac:dyDescent="0.2">
      <c r="A121" s="17"/>
      <c r="B121" s="17"/>
      <c r="C121" s="17"/>
      <c r="D121" s="17"/>
      <c r="E121" s="17"/>
      <c r="F121" s="17"/>
      <c r="G121" s="17"/>
      <c r="H121" s="17"/>
      <c r="I121" s="17"/>
      <c r="J121" s="17"/>
      <c r="K121" s="17"/>
      <c r="L121" s="17"/>
      <c r="M121" s="17"/>
      <c r="N121" s="17"/>
    </row>
  </sheetData>
  <sheetProtection algorithmName="SHA-512" hashValue="WyMjiZnpJSKs2N+PB2sggU72sfMQczH2+cKVelbnWcK3rMgwnvMV9hYw1Tg0/ozyxHVr6jOrKbhAqj3KZNVIDA==" saltValue="QnmnYHVZ4IdsUrPpPJUcKA==" spinCount="100000" sheet="1" objects="1" scenarios="1"/>
  <mergeCells count="98">
    <mergeCell ref="A77:B77"/>
    <mergeCell ref="C77:I77"/>
    <mergeCell ref="A78:B78"/>
    <mergeCell ref="C78:I78"/>
    <mergeCell ref="P79:S85"/>
    <mergeCell ref="A80:B80"/>
    <mergeCell ref="C80:H80"/>
    <mergeCell ref="A81:B81"/>
    <mergeCell ref="C81:H81"/>
    <mergeCell ref="A82:H82"/>
    <mergeCell ref="A83:H83"/>
    <mergeCell ref="A85:F85"/>
    <mergeCell ref="G85:N85"/>
    <mergeCell ref="A79:B79"/>
    <mergeCell ref="C79:H79"/>
    <mergeCell ref="A73:B73"/>
    <mergeCell ref="C73:M73"/>
    <mergeCell ref="A75:I75"/>
    <mergeCell ref="J75:K75"/>
    <mergeCell ref="A76:B76"/>
    <mergeCell ref="A70:B70"/>
    <mergeCell ref="C70:N70"/>
    <mergeCell ref="A72:B72"/>
    <mergeCell ref="C72:M72"/>
    <mergeCell ref="A71:B71"/>
    <mergeCell ref="C71:E71"/>
    <mergeCell ref="G71:N71"/>
    <mergeCell ref="P60:S66"/>
    <mergeCell ref="A61:B61"/>
    <mergeCell ref="C61:H61"/>
    <mergeCell ref="A62:B62"/>
    <mergeCell ref="C62:H62"/>
    <mergeCell ref="A63:H63"/>
    <mergeCell ref="A64:H64"/>
    <mergeCell ref="A66:F66"/>
    <mergeCell ref="G66:N66"/>
    <mergeCell ref="A60:B60"/>
    <mergeCell ref="C60:H60"/>
    <mergeCell ref="A68:N68"/>
    <mergeCell ref="A69:B69"/>
    <mergeCell ref="A57:B57"/>
    <mergeCell ref="A58:B58"/>
    <mergeCell ref="C58:I58"/>
    <mergeCell ref="A59:B59"/>
    <mergeCell ref="C59:I59"/>
    <mergeCell ref="C69:N69"/>
    <mergeCell ref="A53:B53"/>
    <mergeCell ref="C53:M53"/>
    <mergeCell ref="A54:B54"/>
    <mergeCell ref="C54:M54"/>
    <mergeCell ref="A56:I56"/>
    <mergeCell ref="J56:K56"/>
    <mergeCell ref="A52:B52"/>
    <mergeCell ref="C52:N52"/>
    <mergeCell ref="A42:N42"/>
    <mergeCell ref="A43:N45"/>
    <mergeCell ref="A46:B47"/>
    <mergeCell ref="C46:I47"/>
    <mergeCell ref="J46:K47"/>
    <mergeCell ref="L46:N47"/>
    <mergeCell ref="A49:N49"/>
    <mergeCell ref="A50:B50"/>
    <mergeCell ref="C50:N50"/>
    <mergeCell ref="A51:B51"/>
    <mergeCell ref="C51:N51"/>
    <mergeCell ref="A35:N35"/>
    <mergeCell ref="A36:N39"/>
    <mergeCell ref="A40:B41"/>
    <mergeCell ref="C40:I41"/>
    <mergeCell ref="J40:K41"/>
    <mergeCell ref="L40:N41"/>
    <mergeCell ref="A34:N34"/>
    <mergeCell ref="A12:N13"/>
    <mergeCell ref="A14:N14"/>
    <mergeCell ref="A16:C16"/>
    <mergeCell ref="D16:E16"/>
    <mergeCell ref="A17:C17"/>
    <mergeCell ref="A18:C18"/>
    <mergeCell ref="A19:C19"/>
    <mergeCell ref="D21:E21"/>
    <mergeCell ref="A22:C22"/>
    <mergeCell ref="D22:E22"/>
    <mergeCell ref="A25:N32"/>
    <mergeCell ref="A9:C9"/>
    <mergeCell ref="D9:H9"/>
    <mergeCell ref="I9:L9"/>
    <mergeCell ref="M9:N9"/>
    <mergeCell ref="A10:C10"/>
    <mergeCell ref="D10:H10"/>
    <mergeCell ref="I10:L10"/>
    <mergeCell ref="M10:N10"/>
    <mergeCell ref="A5:N6"/>
    <mergeCell ref="A7:L7"/>
    <mergeCell ref="M7:N7"/>
    <mergeCell ref="A8:C8"/>
    <mergeCell ref="D8:H8"/>
    <mergeCell ref="I8:L8"/>
    <mergeCell ref="M8:N8"/>
  </mergeCells>
  <dataValidations count="7">
    <dataValidation type="whole" allowBlank="1" showInputMessage="1" showErrorMessage="1" sqref="G57 I57 G76 I76" xr:uid="{7EAE6253-4B5B-E243-B9E3-B1BC0D0BD79C}">
      <formula1>0</formula1>
      <formula2>59</formula2>
    </dataValidation>
    <dataValidation type="whole" allowBlank="1" showInputMessage="1" showErrorMessage="1" error="Award a mark 0 to 8." sqref="L79:N81 L60:N62 I60:I62 I79:I81" xr:uid="{CEE1733C-E0E2-EB4A-9E43-2D9DE7ACA92D}">
      <formula1>0</formula1>
      <formula2>8</formula2>
    </dataValidation>
    <dataValidation allowBlank="1" showInputMessage="1" showErrorMessage="1" prompt="This cell cannot be edited. Edit centre and candidate details on the Overview sheet." sqref="D8:H10 M8:N10" xr:uid="{2594622F-E995-6143-9287-89656AEB8571}"/>
    <dataValidation allowBlank="1" showInputMessage="1" showErrorMessage="1" prompt="This cell cannot be edited. Input difficulty level and assessment grid marks in cells above." sqref="I82:I83 I63:I64" xr:uid="{B52D8F3A-1C05-884E-B90B-89E8D385A387}"/>
    <dataValidation allowBlank="1" showInputMessage="1" showErrorMessage="1" prompt="This cell cannot be edited._x000a__x000a_Annotate comments, performance length, difficulty levels and marks on Solo and Ensemble pages (2 &amp; 3) below." sqref="D17:E19 D22:E22" xr:uid="{53CA4BAC-73DE-E448-8883-9FC7F0B2D771}"/>
    <dataValidation allowBlank="1" showInputMessage="1" showErrorMessage="1" prompt="To start new a line press ALT + RETURN." sqref="A25:N32" xr:uid="{9B89C7C5-72C7-6B40-B48F-8FD8D8BEA719}"/>
    <dataValidation allowBlank="1" showInputMessage="1" showErrorMessage="1" prompt="To start a new line press ALT + RETURN." sqref="C59:I59 C60:H62 C78:I78 C79:H81" xr:uid="{F68B6039-73A2-BD4A-90C5-7C4D9A64DF43}"/>
  </dataValidations>
  <pageMargins left="0.39370078740157483" right="0.39370078740157483" top="0.59055118110236227" bottom="0.59055118110236227" header="0.31496062992125984" footer="0.31496062992125984"/>
  <pageSetup paperSize="9" fitToWidth="0" fitToHeight="0" orientation="portrait" r:id="rId1"/>
  <headerFooter>
    <oddHeader xml:space="preserve">&amp;C&amp;"System Font,Regular"&amp;10&amp;K000000 </oddHeader>
    <oddFooter xml:space="preserve">&amp;C </oddFooter>
  </headerFooter>
  <rowBreaks count="2" manualBreakCount="2">
    <brk id="48" max="16383" man="1"/>
    <brk id="67"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5BDAAF63-DE65-0648-B0CE-08CBBB7FB2F8}">
          <x14:formula1>
            <xm:f>Pulldown!$E$2:$E$8</xm:f>
          </x14:formula1>
          <xm:sqref>L58:N58 L77:N77</xm:sqref>
        </x14:dataValidation>
        <x14:dataValidation type="list" allowBlank="1" showInputMessage="1" showErrorMessage="1" xr:uid="{31D11B10-12B0-E54E-8476-47F34EEBBBD2}">
          <x14:formula1>
            <xm:f>Pulldown!$C$2:$C$8</xm:f>
          </x14:formula1>
          <xm:sqref>C77:I77 C58:I58</xm:sqref>
        </x14:dataValidation>
        <x14:dataValidation type="list" allowBlank="1" showInputMessage="1" showErrorMessage="1" xr:uid="{4EEBB564-096F-B44F-B806-2F31FA0322B7}">
          <x14:formula1>
            <xm:f>Pulldown!$A$2:$A$8</xm:f>
          </x14:formula1>
          <xm:sqref>C53:M53 C72:M72</xm:sqref>
        </x14:dataValidation>
        <x14:dataValidation type="list" allowBlank="1" showInputMessage="1" showErrorMessage="1" xr:uid="{28B6C9A5-046E-0541-9E00-1618F1CD9072}">
          <x14:formula1>
            <xm:f>Pulldown!$B$2:$B$7</xm:f>
          </x14:formula1>
          <xm:sqref>C54:M54 C73:M73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B9B854-9CD6-964F-9AA8-C9245A2CF6A5}">
  <sheetPr codeName="Sheet9"/>
  <dimension ref="A1:AF121"/>
  <sheetViews>
    <sheetView showGridLines="0" showRowColHeaders="0" showRuler="0" showWhiteSpace="0" view="pageLayout" zoomScaleNormal="100" workbookViewId="0"/>
  </sheetViews>
  <sheetFormatPr baseColWidth="10" defaultColWidth="0" defaultRowHeight="15" customHeight="1" zeroHeight="1" x14ac:dyDescent="0.2"/>
  <cols>
    <col min="1" max="3" width="6.83203125" style="2" customWidth="1"/>
    <col min="4" max="6" width="8" style="2" customWidth="1"/>
    <col min="7" max="8" width="6.5" style="2" customWidth="1"/>
    <col min="9" max="9" width="5" style="2" customWidth="1"/>
    <col min="10" max="10" width="2.83203125" style="2" customWidth="1"/>
    <col min="11" max="11" width="5" style="2" customWidth="1"/>
    <col min="12" max="14" width="5.5" style="2" bestFit="1" customWidth="1"/>
    <col min="15" max="16" width="8.83203125" style="2" customWidth="1"/>
    <col min="17" max="18" width="8.5" style="2" customWidth="1"/>
    <col min="19" max="19" width="8" style="2" customWidth="1"/>
    <col min="20" max="20" width="9.83203125" style="2" customWidth="1"/>
    <col min="21" max="24" width="8.5" style="2" customWidth="1"/>
    <col min="25" max="26" width="8.83203125" style="2" hidden="1" customWidth="1"/>
    <col min="27" max="32" width="8.83203125" style="94" hidden="1" customWidth="1"/>
    <col min="33" max="16384" width="8.83203125" style="2" hidden="1"/>
  </cols>
  <sheetData>
    <row r="1" spans="1:31" ht="19" customHeight="1" x14ac:dyDescent="0.2">
      <c r="A1" s="182"/>
      <c r="B1" s="1"/>
      <c r="C1" s="1"/>
      <c r="D1" s="1"/>
      <c r="E1" s="1"/>
      <c r="F1" s="1"/>
      <c r="G1" s="1"/>
      <c r="H1" s="1"/>
      <c r="I1" s="1"/>
      <c r="J1" s="1"/>
      <c r="K1" s="1"/>
      <c r="L1" s="1"/>
      <c r="M1" s="1"/>
      <c r="N1" s="177">
        <v>5</v>
      </c>
    </row>
    <row r="2" spans="1:31" ht="15" customHeight="1" x14ac:dyDescent="0.2">
      <c r="A2" s="1"/>
      <c r="B2" s="1"/>
      <c r="C2" s="1"/>
      <c r="D2" s="1"/>
      <c r="E2" s="1"/>
      <c r="F2" s="1"/>
      <c r="G2" s="1"/>
      <c r="H2" s="1"/>
      <c r="I2" s="1"/>
      <c r="J2" s="1"/>
      <c r="K2" s="1"/>
      <c r="L2" s="1"/>
      <c r="M2" s="1"/>
      <c r="N2" s="1"/>
      <c r="AB2" s="174"/>
      <c r="AC2" s="174"/>
      <c r="AD2" s="174"/>
      <c r="AE2" s="174"/>
    </row>
    <row r="3" spans="1:31" ht="15" customHeight="1" x14ac:dyDescent="0.2">
      <c r="A3" s="4"/>
      <c r="B3" s="4"/>
      <c r="C3" s="4"/>
      <c r="D3" s="4"/>
      <c r="E3" s="4"/>
      <c r="F3" s="4"/>
      <c r="G3" s="4"/>
      <c r="H3" s="4"/>
      <c r="I3" s="4"/>
      <c r="J3" s="4"/>
      <c r="K3" s="4"/>
      <c r="L3" s="4"/>
      <c r="M3" s="5"/>
      <c r="N3" s="5"/>
      <c r="AB3" s="174"/>
      <c r="AC3" s="174"/>
      <c r="AD3" s="174"/>
      <c r="AE3" s="174"/>
    </row>
    <row r="4" spans="1:31" ht="15" customHeight="1" thickBot="1" x14ac:dyDescent="0.25">
      <c r="AB4" s="174"/>
      <c r="AC4" s="174"/>
      <c r="AD4" s="174"/>
      <c r="AE4" s="174"/>
    </row>
    <row r="5" spans="1:31" ht="15" customHeight="1" x14ac:dyDescent="0.2">
      <c r="A5" s="390" t="s">
        <v>20</v>
      </c>
      <c r="B5" s="391"/>
      <c r="C5" s="391"/>
      <c r="D5" s="391"/>
      <c r="E5" s="391"/>
      <c r="F5" s="391"/>
      <c r="G5" s="391"/>
      <c r="H5" s="391"/>
      <c r="I5" s="391"/>
      <c r="J5" s="391"/>
      <c r="K5" s="391"/>
      <c r="L5" s="391"/>
      <c r="M5" s="391"/>
      <c r="N5" s="392"/>
      <c r="AB5" s="174"/>
      <c r="AC5" s="174"/>
      <c r="AD5" s="174"/>
      <c r="AE5" s="174"/>
    </row>
    <row r="6" spans="1:31" ht="15" customHeight="1" x14ac:dyDescent="0.2">
      <c r="A6" s="393"/>
      <c r="B6" s="394"/>
      <c r="C6" s="394"/>
      <c r="D6" s="394"/>
      <c r="E6" s="394"/>
      <c r="F6" s="394"/>
      <c r="G6" s="394"/>
      <c r="H6" s="394"/>
      <c r="I6" s="394"/>
      <c r="J6" s="394"/>
      <c r="K6" s="394"/>
      <c r="L6" s="394"/>
      <c r="M6" s="394"/>
      <c r="N6" s="395"/>
      <c r="AB6" s="174"/>
      <c r="AC6" s="174"/>
      <c r="AD6" s="174"/>
    </row>
    <row r="7" spans="1:31" ht="15" customHeight="1" x14ac:dyDescent="0.2">
      <c r="A7" s="396" t="s">
        <v>21</v>
      </c>
      <c r="B7" s="397"/>
      <c r="C7" s="397"/>
      <c r="D7" s="397"/>
      <c r="E7" s="397"/>
      <c r="F7" s="397"/>
      <c r="G7" s="397"/>
      <c r="H7" s="397"/>
      <c r="I7" s="397"/>
      <c r="J7" s="397"/>
      <c r="K7" s="397"/>
      <c r="L7" s="397"/>
      <c r="M7" s="398" t="s">
        <v>22</v>
      </c>
      <c r="N7" s="399"/>
      <c r="AB7" s="174"/>
      <c r="AC7" s="174"/>
      <c r="AD7" s="174"/>
    </row>
    <row r="8" spans="1:31" ht="15" customHeight="1" x14ac:dyDescent="0.2">
      <c r="A8" s="344" t="s">
        <v>3</v>
      </c>
      <c r="B8" s="345"/>
      <c r="C8" s="345"/>
      <c r="D8" s="371" t="str">
        <f>IF(Overview!C6="","",MID(Overview!C6,1,35))</f>
        <v/>
      </c>
      <c r="E8" s="372"/>
      <c r="F8" s="372"/>
      <c r="G8" s="372"/>
      <c r="H8" s="373"/>
      <c r="I8" s="222" t="s">
        <v>5</v>
      </c>
      <c r="J8" s="223"/>
      <c r="K8" s="223"/>
      <c r="L8" s="224"/>
      <c r="M8" s="400" t="str">
        <f>IF(Overview!C7="","",Overview!C7)</f>
        <v/>
      </c>
      <c r="N8" s="401"/>
      <c r="AB8" s="174"/>
      <c r="AD8" s="174"/>
    </row>
    <row r="9" spans="1:31" ht="15" customHeight="1" x14ac:dyDescent="0.2">
      <c r="A9" s="344" t="s">
        <v>6</v>
      </c>
      <c r="B9" s="345"/>
      <c r="C9" s="345"/>
      <c r="D9" s="371" t="str">
        <f>IF(VLOOKUP(N1,Overview!A11:B40,2,0)="","",MID(VLOOKUP(N1,Overview!A11:B40,2,0),1,35))</f>
        <v/>
      </c>
      <c r="E9" s="372"/>
      <c r="F9" s="372"/>
      <c r="G9" s="372"/>
      <c r="H9" s="373"/>
      <c r="I9" s="222" t="s">
        <v>7</v>
      </c>
      <c r="J9" s="223"/>
      <c r="K9" s="223"/>
      <c r="L9" s="224"/>
      <c r="M9" s="214" t="str">
        <f>IF(VLOOKUP(N1,Overview!A11:C40,3,0)="","",(VLOOKUP(N1,Overview!A11:C40,3,0)))</f>
        <v/>
      </c>
      <c r="N9" s="215"/>
    </row>
    <row r="10" spans="1:31" ht="15" customHeight="1" x14ac:dyDescent="0.2">
      <c r="A10" s="344" t="s">
        <v>8</v>
      </c>
      <c r="B10" s="345"/>
      <c r="C10" s="345"/>
      <c r="D10" s="371" t="str">
        <f>IF(VLOOKUP(N1,Overview!A11:D40,4,0)="","",MID(VLOOKUP(N1,Overview!A11:D40,4,0),1,35))</f>
        <v/>
      </c>
      <c r="E10" s="372"/>
      <c r="F10" s="372"/>
      <c r="G10" s="372"/>
      <c r="H10" s="373"/>
      <c r="I10" s="222" t="s">
        <v>4</v>
      </c>
      <c r="J10" s="223"/>
      <c r="K10" s="223"/>
      <c r="L10" s="224"/>
      <c r="M10" s="214" t="str">
        <f>IF(Overview!I6="","",Overview!I6)</f>
        <v/>
      </c>
      <c r="N10" s="215"/>
    </row>
    <row r="11" spans="1:31" ht="15" customHeight="1" x14ac:dyDescent="0.2">
      <c r="A11" s="60"/>
      <c r="B11" s="6"/>
      <c r="C11" s="6"/>
      <c r="D11" s="6"/>
      <c r="E11" s="6"/>
      <c r="F11" s="6"/>
      <c r="G11" s="7"/>
      <c r="H11" s="7"/>
      <c r="I11" s="7"/>
      <c r="J11" s="8"/>
      <c r="K11" s="8"/>
      <c r="L11" s="8"/>
      <c r="M11" s="8"/>
      <c r="N11" s="61"/>
    </row>
    <row r="12" spans="1:31" ht="15" customHeight="1" x14ac:dyDescent="0.2">
      <c r="A12" s="351" t="s">
        <v>23</v>
      </c>
      <c r="B12" s="352"/>
      <c r="C12" s="352"/>
      <c r="D12" s="352"/>
      <c r="E12" s="352"/>
      <c r="F12" s="352"/>
      <c r="G12" s="352"/>
      <c r="H12" s="352"/>
      <c r="I12" s="352"/>
      <c r="J12" s="352"/>
      <c r="K12" s="352"/>
      <c r="L12" s="352"/>
      <c r="M12" s="352"/>
      <c r="N12" s="353"/>
    </row>
    <row r="13" spans="1:31" ht="15" customHeight="1" x14ac:dyDescent="0.2">
      <c r="A13" s="354"/>
      <c r="B13" s="355"/>
      <c r="C13" s="355"/>
      <c r="D13" s="355"/>
      <c r="E13" s="355"/>
      <c r="F13" s="355"/>
      <c r="G13" s="355"/>
      <c r="H13" s="355"/>
      <c r="I13" s="355"/>
      <c r="J13" s="355"/>
      <c r="K13" s="355"/>
      <c r="L13" s="355"/>
      <c r="M13" s="355"/>
      <c r="N13" s="356"/>
    </row>
    <row r="14" spans="1:31" ht="15" customHeight="1" x14ac:dyDescent="0.2">
      <c r="A14" s="357" t="s">
        <v>24</v>
      </c>
      <c r="B14" s="358"/>
      <c r="C14" s="358"/>
      <c r="D14" s="358"/>
      <c r="E14" s="358"/>
      <c r="F14" s="358"/>
      <c r="G14" s="358"/>
      <c r="H14" s="358"/>
      <c r="I14" s="358"/>
      <c r="J14" s="358"/>
      <c r="K14" s="358"/>
      <c r="L14" s="358"/>
      <c r="M14" s="358"/>
      <c r="N14" s="359"/>
    </row>
    <row r="15" spans="1:31" ht="15" customHeight="1" x14ac:dyDescent="0.2">
      <c r="A15" s="62"/>
      <c r="B15" s="41"/>
      <c r="C15" s="41"/>
      <c r="D15" s="41"/>
      <c r="E15" s="41"/>
      <c r="F15" s="41"/>
      <c r="G15" s="41"/>
      <c r="H15" s="41"/>
      <c r="I15" s="41"/>
      <c r="J15" s="41"/>
      <c r="K15" s="41"/>
      <c r="L15" s="41"/>
      <c r="M15" s="41"/>
      <c r="N15" s="63"/>
    </row>
    <row r="16" spans="1:31" ht="15" customHeight="1" x14ac:dyDescent="0.2">
      <c r="A16" s="360" t="s">
        <v>25</v>
      </c>
      <c r="B16" s="361"/>
      <c r="C16" s="361"/>
      <c r="D16" s="362" t="s">
        <v>26</v>
      </c>
      <c r="E16" s="362"/>
      <c r="F16" s="81" t="s">
        <v>27</v>
      </c>
      <c r="G16" s="82" t="s">
        <v>28</v>
      </c>
      <c r="H16" s="36" t="s">
        <v>29</v>
      </c>
      <c r="N16" s="64"/>
      <c r="AB16" s="94" t="s">
        <v>30</v>
      </c>
      <c r="AC16" s="175"/>
      <c r="AD16" s="94" t="s">
        <v>31</v>
      </c>
    </row>
    <row r="17" spans="1:32" ht="15" customHeight="1" x14ac:dyDescent="0.25">
      <c r="A17" s="363" t="s">
        <v>32</v>
      </c>
      <c r="B17" s="364"/>
      <c r="C17" s="365"/>
      <c r="D17" s="131" t="str">
        <f>AB61</f>
        <v/>
      </c>
      <c r="E17" s="132" t="str">
        <f>AD62</f>
        <v/>
      </c>
      <c r="F17" s="133" t="str">
        <f>AD61</f>
        <v/>
      </c>
      <c r="G17" s="134" t="str">
        <f>AE61</f>
        <v/>
      </c>
      <c r="H17" s="135" t="str">
        <f>AF61</f>
        <v/>
      </c>
      <c r="N17" s="64"/>
      <c r="AB17" s="94" t="s">
        <v>33</v>
      </c>
      <c r="AC17" s="175"/>
    </row>
    <row r="18" spans="1:32" ht="15" customHeight="1" x14ac:dyDescent="0.25">
      <c r="A18" s="363" t="s">
        <v>34</v>
      </c>
      <c r="B18" s="364"/>
      <c r="C18" s="365"/>
      <c r="D18" s="136" t="str">
        <f>AB80</f>
        <v/>
      </c>
      <c r="E18" s="137" t="str">
        <f>AD81</f>
        <v/>
      </c>
      <c r="F18" s="138" t="str">
        <f>AD80</f>
        <v/>
      </c>
      <c r="G18" s="139" t="str">
        <f>AE80</f>
        <v/>
      </c>
      <c r="H18" s="140" t="str">
        <f>AF80</f>
        <v/>
      </c>
      <c r="I18" s="3"/>
      <c r="J18" s="42"/>
      <c r="K18" s="42"/>
      <c r="L18" s="42"/>
      <c r="M18" s="42"/>
      <c r="N18" s="65"/>
      <c r="AB18" s="94">
        <f>AB50+AB52</f>
        <v>0</v>
      </c>
      <c r="AC18" s="175"/>
      <c r="AD18" s="94">
        <f>AD50</f>
        <v>0</v>
      </c>
      <c r="AE18" s="94">
        <f>AE50</f>
        <v>0</v>
      </c>
      <c r="AF18" s="94">
        <f>AF50</f>
        <v>0</v>
      </c>
    </row>
    <row r="19" spans="1:32" ht="30" customHeight="1" x14ac:dyDescent="0.2">
      <c r="A19" s="366" t="s">
        <v>35</v>
      </c>
      <c r="B19" s="367"/>
      <c r="C19" s="368"/>
      <c r="D19" s="141" t="str">
        <f>AB83</f>
        <v/>
      </c>
      <c r="E19" s="142" t="str">
        <f>AC83</f>
        <v/>
      </c>
      <c r="F19" s="143" t="str">
        <f>AD83</f>
        <v/>
      </c>
      <c r="G19" s="144" t="str">
        <f>AE83</f>
        <v/>
      </c>
      <c r="H19" s="145" t="str">
        <f>AF83</f>
        <v/>
      </c>
      <c r="N19" s="64"/>
      <c r="AB19" s="94" t="str">
        <f>IF(AND(G57="",I57=""),"",AB18)</f>
        <v/>
      </c>
      <c r="AC19" s="175"/>
      <c r="AD19" s="94" t="str">
        <f>IF(L57="","",AD18)</f>
        <v/>
      </c>
      <c r="AE19" s="94" t="str">
        <f>IF(M57="","",AE18)</f>
        <v/>
      </c>
      <c r="AF19" s="94" t="str">
        <f>IF(N57="","",AF18)</f>
        <v/>
      </c>
    </row>
    <row r="20" spans="1:32" ht="15" customHeight="1" x14ac:dyDescent="0.2">
      <c r="A20" s="66"/>
      <c r="N20" s="64"/>
      <c r="AB20" s="94" t="s">
        <v>36</v>
      </c>
      <c r="AC20" s="175"/>
    </row>
    <row r="21" spans="1:32" ht="15" customHeight="1" x14ac:dyDescent="0.2">
      <c r="A21" s="67"/>
      <c r="B21" s="9"/>
      <c r="C21" s="10"/>
      <c r="D21" s="369" t="s">
        <v>26</v>
      </c>
      <c r="E21" s="370"/>
      <c r="F21" s="81" t="s">
        <v>27</v>
      </c>
      <c r="G21" s="82" t="s">
        <v>28</v>
      </c>
      <c r="H21" s="36" t="s">
        <v>29</v>
      </c>
      <c r="N21" s="64"/>
      <c r="AB21" s="94">
        <f>AB69+AB71</f>
        <v>0</v>
      </c>
      <c r="AC21" s="175"/>
      <c r="AD21" s="94">
        <f>AD69</f>
        <v>0</v>
      </c>
      <c r="AE21" s="94">
        <f>AE69</f>
        <v>0</v>
      </c>
      <c r="AF21" s="94">
        <f>AF69</f>
        <v>0</v>
      </c>
    </row>
    <row r="22" spans="1:32" ht="30" customHeight="1" x14ac:dyDescent="0.2">
      <c r="A22" s="346" t="s">
        <v>37</v>
      </c>
      <c r="B22" s="347"/>
      <c r="C22" s="348"/>
      <c r="D22" s="349" t="str">
        <f>AB25</f>
        <v/>
      </c>
      <c r="E22" s="350"/>
      <c r="F22" s="146" t="str">
        <f>AD25</f>
        <v/>
      </c>
      <c r="G22" s="147" t="str">
        <f>AE25</f>
        <v/>
      </c>
      <c r="H22" s="148" t="str">
        <f>AF25</f>
        <v/>
      </c>
      <c r="I22" s="43"/>
      <c r="J22" s="43"/>
      <c r="K22" s="43"/>
      <c r="L22" s="43"/>
      <c r="M22" s="43"/>
      <c r="N22" s="68"/>
      <c r="AB22" s="94" t="str">
        <f>IF(AND(G76="",I76=""),"",AB21)</f>
        <v/>
      </c>
      <c r="AC22" s="175"/>
      <c r="AD22" s="94" t="str">
        <f>IF(L76="","",AD21)</f>
        <v/>
      </c>
      <c r="AE22" s="94" t="str">
        <f>IF(M76="","",AE21)</f>
        <v/>
      </c>
      <c r="AF22" s="94" t="str">
        <f>IF(N76="","",AF21)</f>
        <v/>
      </c>
    </row>
    <row r="23" spans="1:32" ht="15" customHeight="1" x14ac:dyDescent="0.2">
      <c r="A23" s="69"/>
      <c r="G23" s="44"/>
      <c r="H23" s="44"/>
      <c r="I23" s="44"/>
      <c r="J23" s="44"/>
      <c r="K23" s="44"/>
      <c r="L23" s="44"/>
      <c r="M23" s="44"/>
      <c r="N23" s="70"/>
      <c r="AB23" s="94" t="s">
        <v>38</v>
      </c>
      <c r="AC23" s="175"/>
    </row>
    <row r="24" spans="1:32" ht="15" customHeight="1" x14ac:dyDescent="0.2">
      <c r="A24" s="71" t="s">
        <v>39</v>
      </c>
      <c r="B24" s="44"/>
      <c r="C24" s="44"/>
      <c r="D24" s="44"/>
      <c r="E24" s="44"/>
      <c r="F24" s="44"/>
      <c r="G24" s="44"/>
      <c r="H24" s="44"/>
      <c r="I24" s="44"/>
      <c r="J24" s="44"/>
      <c r="K24" s="44"/>
      <c r="L24" s="44"/>
      <c r="M24" s="44"/>
      <c r="N24" s="70"/>
      <c r="AB24" s="94">
        <f>AB18+AB21</f>
        <v>0</v>
      </c>
      <c r="AC24" s="175"/>
      <c r="AD24" s="94">
        <f>AD18+AD21</f>
        <v>0</v>
      </c>
      <c r="AE24" s="94">
        <f>AE18+AE21</f>
        <v>0</v>
      </c>
      <c r="AF24" s="94">
        <f>AF18+AF21</f>
        <v>0</v>
      </c>
    </row>
    <row r="25" spans="1:32" ht="15" customHeight="1" x14ac:dyDescent="0.2">
      <c r="A25" s="242"/>
      <c r="B25" s="243"/>
      <c r="C25" s="243"/>
      <c r="D25" s="243"/>
      <c r="E25" s="243"/>
      <c r="F25" s="243"/>
      <c r="G25" s="243"/>
      <c r="H25" s="243"/>
      <c r="I25" s="243"/>
      <c r="J25" s="243"/>
      <c r="K25" s="243"/>
      <c r="L25" s="243"/>
      <c r="M25" s="243"/>
      <c r="N25" s="244"/>
      <c r="AB25" s="94" t="str">
        <f>IF(OR(AB19="",AB22=""),"",AB24)</f>
        <v/>
      </c>
      <c r="AC25" s="175"/>
      <c r="AD25" s="94" t="str">
        <f>IF(OR(AD19="",AD22=""),"",AD24)</f>
        <v/>
      </c>
      <c r="AE25" s="94" t="str">
        <f>IF(OR(AE19="",AE22=""),"",AE24)</f>
        <v/>
      </c>
      <c r="AF25" s="94" t="str">
        <f>IF(OR(AF19="",AF22=""),"",AF24)</f>
        <v/>
      </c>
    </row>
    <row r="26" spans="1:32" ht="15" customHeight="1" x14ac:dyDescent="0.2">
      <c r="A26" s="245"/>
      <c r="B26" s="246"/>
      <c r="C26" s="246"/>
      <c r="D26" s="246"/>
      <c r="E26" s="246"/>
      <c r="F26" s="246"/>
      <c r="G26" s="246"/>
      <c r="H26" s="246"/>
      <c r="I26" s="246"/>
      <c r="J26" s="246"/>
      <c r="K26" s="246"/>
      <c r="L26" s="246"/>
      <c r="M26" s="246"/>
      <c r="N26" s="247"/>
      <c r="AC26" s="175"/>
    </row>
    <row r="27" spans="1:32" ht="15" customHeight="1" x14ac:dyDescent="0.2">
      <c r="A27" s="245"/>
      <c r="B27" s="246"/>
      <c r="C27" s="246"/>
      <c r="D27" s="246"/>
      <c r="E27" s="246"/>
      <c r="F27" s="246"/>
      <c r="G27" s="246"/>
      <c r="H27" s="246"/>
      <c r="I27" s="246"/>
      <c r="J27" s="246"/>
      <c r="K27" s="246"/>
      <c r="L27" s="246"/>
      <c r="M27" s="246"/>
      <c r="N27" s="247"/>
      <c r="AC27" s="175"/>
    </row>
    <row r="28" spans="1:32" ht="15" customHeight="1" x14ac:dyDescent="0.2">
      <c r="A28" s="245"/>
      <c r="B28" s="246"/>
      <c r="C28" s="246"/>
      <c r="D28" s="246"/>
      <c r="E28" s="246"/>
      <c r="F28" s="246"/>
      <c r="G28" s="246"/>
      <c r="H28" s="246"/>
      <c r="I28" s="246"/>
      <c r="J28" s="246"/>
      <c r="K28" s="246"/>
      <c r="L28" s="246"/>
      <c r="M28" s="246"/>
      <c r="N28" s="247"/>
      <c r="AC28" s="175"/>
    </row>
    <row r="29" spans="1:32" ht="15" customHeight="1" x14ac:dyDescent="0.2">
      <c r="A29" s="245"/>
      <c r="B29" s="246"/>
      <c r="C29" s="246"/>
      <c r="D29" s="246"/>
      <c r="E29" s="246"/>
      <c r="F29" s="246"/>
      <c r="G29" s="246"/>
      <c r="H29" s="246"/>
      <c r="I29" s="246"/>
      <c r="J29" s="246"/>
      <c r="K29" s="246"/>
      <c r="L29" s="246"/>
      <c r="M29" s="246"/>
      <c r="N29" s="247"/>
      <c r="AC29" s="175"/>
    </row>
    <row r="30" spans="1:32" ht="15" customHeight="1" x14ac:dyDescent="0.2">
      <c r="A30" s="245"/>
      <c r="B30" s="246"/>
      <c r="C30" s="246"/>
      <c r="D30" s="246"/>
      <c r="E30" s="246"/>
      <c r="F30" s="246"/>
      <c r="G30" s="246"/>
      <c r="H30" s="246"/>
      <c r="I30" s="246"/>
      <c r="J30" s="246"/>
      <c r="K30" s="246"/>
      <c r="L30" s="246"/>
      <c r="M30" s="246"/>
      <c r="N30" s="247"/>
      <c r="AC30" s="175"/>
    </row>
    <row r="31" spans="1:32" ht="15" customHeight="1" x14ac:dyDescent="0.2">
      <c r="A31" s="245"/>
      <c r="B31" s="246"/>
      <c r="C31" s="246"/>
      <c r="D31" s="246"/>
      <c r="E31" s="246"/>
      <c r="F31" s="246"/>
      <c r="G31" s="246"/>
      <c r="H31" s="246"/>
      <c r="I31" s="246"/>
      <c r="J31" s="246"/>
      <c r="K31" s="246"/>
      <c r="L31" s="246"/>
      <c r="M31" s="246"/>
      <c r="N31" s="247"/>
      <c r="AC31" s="175"/>
    </row>
    <row r="32" spans="1:32" ht="15" customHeight="1" x14ac:dyDescent="0.2">
      <c r="A32" s="248"/>
      <c r="B32" s="249"/>
      <c r="C32" s="249"/>
      <c r="D32" s="249"/>
      <c r="E32" s="249"/>
      <c r="F32" s="249"/>
      <c r="G32" s="249"/>
      <c r="H32" s="249"/>
      <c r="I32" s="249"/>
      <c r="J32" s="249"/>
      <c r="K32" s="249"/>
      <c r="L32" s="249"/>
      <c r="M32" s="249"/>
      <c r="N32" s="250"/>
      <c r="AC32" s="175"/>
    </row>
    <row r="33" spans="1:29" ht="15" customHeight="1" x14ac:dyDescent="0.2">
      <c r="A33" s="66"/>
      <c r="N33" s="64"/>
      <c r="AC33" s="175"/>
    </row>
    <row r="34" spans="1:29" ht="15" customHeight="1" x14ac:dyDescent="0.2">
      <c r="A34" s="251" t="s">
        <v>40</v>
      </c>
      <c r="B34" s="252"/>
      <c r="C34" s="252"/>
      <c r="D34" s="252"/>
      <c r="E34" s="252"/>
      <c r="F34" s="252"/>
      <c r="G34" s="252"/>
      <c r="H34" s="252"/>
      <c r="I34" s="252"/>
      <c r="J34" s="252"/>
      <c r="K34" s="252"/>
      <c r="L34" s="252"/>
      <c r="M34" s="252"/>
      <c r="N34" s="253"/>
      <c r="AC34" s="175"/>
    </row>
    <row r="35" spans="1:29" ht="15" customHeight="1" x14ac:dyDescent="0.2">
      <c r="A35" s="254" t="s">
        <v>41</v>
      </c>
      <c r="B35" s="255"/>
      <c r="C35" s="255"/>
      <c r="D35" s="255"/>
      <c r="E35" s="255"/>
      <c r="F35" s="255"/>
      <c r="G35" s="255"/>
      <c r="H35" s="255"/>
      <c r="I35" s="255"/>
      <c r="J35" s="255"/>
      <c r="K35" s="255"/>
      <c r="L35" s="255"/>
      <c r="M35" s="255"/>
      <c r="N35" s="256"/>
      <c r="AC35" s="175"/>
    </row>
    <row r="36" spans="1:29" ht="15" customHeight="1" x14ac:dyDescent="0.2">
      <c r="A36" s="374" t="s">
        <v>42</v>
      </c>
      <c r="B36" s="375"/>
      <c r="C36" s="375"/>
      <c r="D36" s="375"/>
      <c r="E36" s="375"/>
      <c r="F36" s="375"/>
      <c r="G36" s="375"/>
      <c r="H36" s="375"/>
      <c r="I36" s="375"/>
      <c r="J36" s="375"/>
      <c r="K36" s="375"/>
      <c r="L36" s="375"/>
      <c r="M36" s="375"/>
      <c r="N36" s="376"/>
      <c r="AC36" s="175"/>
    </row>
    <row r="37" spans="1:29" ht="15" customHeight="1" x14ac:dyDescent="0.2">
      <c r="A37" s="374"/>
      <c r="B37" s="375"/>
      <c r="C37" s="375"/>
      <c r="D37" s="375"/>
      <c r="E37" s="375"/>
      <c r="F37" s="375"/>
      <c r="G37" s="375"/>
      <c r="H37" s="375"/>
      <c r="I37" s="375"/>
      <c r="J37" s="375"/>
      <c r="K37" s="375"/>
      <c r="L37" s="375"/>
      <c r="M37" s="375"/>
      <c r="N37" s="376"/>
      <c r="AC37" s="175"/>
    </row>
    <row r="38" spans="1:29" ht="15" customHeight="1" x14ac:dyDescent="0.2">
      <c r="A38" s="374"/>
      <c r="B38" s="375"/>
      <c r="C38" s="375"/>
      <c r="D38" s="375"/>
      <c r="E38" s="375"/>
      <c r="F38" s="375"/>
      <c r="G38" s="375"/>
      <c r="H38" s="375"/>
      <c r="I38" s="375"/>
      <c r="J38" s="375"/>
      <c r="K38" s="375"/>
      <c r="L38" s="375"/>
      <c r="M38" s="375"/>
      <c r="N38" s="376"/>
      <c r="AC38" s="175"/>
    </row>
    <row r="39" spans="1:29" ht="15" customHeight="1" x14ac:dyDescent="0.2">
      <c r="A39" s="377"/>
      <c r="B39" s="378"/>
      <c r="C39" s="378"/>
      <c r="D39" s="378"/>
      <c r="E39" s="378"/>
      <c r="F39" s="378"/>
      <c r="G39" s="378"/>
      <c r="H39" s="378"/>
      <c r="I39" s="378"/>
      <c r="J39" s="378"/>
      <c r="K39" s="378"/>
      <c r="L39" s="378"/>
      <c r="M39" s="378"/>
      <c r="N39" s="379"/>
      <c r="AC39" s="175"/>
    </row>
    <row r="40" spans="1:29" ht="15" customHeight="1" x14ac:dyDescent="0.2">
      <c r="A40" s="380" t="s">
        <v>43</v>
      </c>
      <c r="B40" s="381"/>
      <c r="C40" s="384"/>
      <c r="D40" s="385"/>
      <c r="E40" s="385"/>
      <c r="F40" s="385"/>
      <c r="G40" s="385"/>
      <c r="H40" s="385"/>
      <c r="I40" s="386"/>
      <c r="J40" s="216" t="s">
        <v>44</v>
      </c>
      <c r="K40" s="217"/>
      <c r="L40" s="338"/>
      <c r="M40" s="339"/>
      <c r="N40" s="340"/>
      <c r="AC40" s="175"/>
    </row>
    <row r="41" spans="1:29" ht="15" customHeight="1" x14ac:dyDescent="0.2">
      <c r="A41" s="382"/>
      <c r="B41" s="383"/>
      <c r="C41" s="387"/>
      <c r="D41" s="388"/>
      <c r="E41" s="388"/>
      <c r="F41" s="388"/>
      <c r="G41" s="388"/>
      <c r="H41" s="388"/>
      <c r="I41" s="389"/>
      <c r="J41" s="218"/>
      <c r="K41" s="219"/>
      <c r="L41" s="341"/>
      <c r="M41" s="342"/>
      <c r="N41" s="343"/>
      <c r="AC41" s="175"/>
    </row>
    <row r="42" spans="1:29" ht="15" customHeight="1" x14ac:dyDescent="0.2">
      <c r="A42" s="225" t="s">
        <v>45</v>
      </c>
      <c r="B42" s="226"/>
      <c r="C42" s="226"/>
      <c r="D42" s="226"/>
      <c r="E42" s="226"/>
      <c r="F42" s="226"/>
      <c r="G42" s="226"/>
      <c r="H42" s="226"/>
      <c r="I42" s="226"/>
      <c r="J42" s="226"/>
      <c r="K42" s="226"/>
      <c r="L42" s="226"/>
      <c r="M42" s="226"/>
      <c r="N42" s="227"/>
      <c r="AC42" s="175"/>
    </row>
    <row r="43" spans="1:29" ht="15" customHeight="1" x14ac:dyDescent="0.2">
      <c r="A43" s="228" t="s">
        <v>46</v>
      </c>
      <c r="B43" s="229"/>
      <c r="C43" s="229"/>
      <c r="D43" s="229"/>
      <c r="E43" s="229"/>
      <c r="F43" s="229"/>
      <c r="G43" s="229"/>
      <c r="H43" s="229"/>
      <c r="I43" s="229"/>
      <c r="J43" s="229"/>
      <c r="K43" s="229"/>
      <c r="L43" s="229"/>
      <c r="M43" s="229"/>
      <c r="N43" s="230"/>
      <c r="AC43" s="175"/>
    </row>
    <row r="44" spans="1:29" ht="15" customHeight="1" x14ac:dyDescent="0.2">
      <c r="A44" s="228"/>
      <c r="B44" s="229"/>
      <c r="C44" s="229"/>
      <c r="D44" s="229"/>
      <c r="E44" s="229"/>
      <c r="F44" s="229"/>
      <c r="G44" s="229"/>
      <c r="H44" s="229"/>
      <c r="I44" s="229"/>
      <c r="J44" s="229"/>
      <c r="K44" s="229"/>
      <c r="L44" s="229"/>
      <c r="M44" s="229"/>
      <c r="N44" s="230"/>
      <c r="AC44" s="175"/>
    </row>
    <row r="45" spans="1:29" ht="15" customHeight="1" x14ac:dyDescent="0.2">
      <c r="A45" s="228"/>
      <c r="B45" s="229"/>
      <c r="C45" s="229"/>
      <c r="D45" s="229"/>
      <c r="E45" s="229"/>
      <c r="F45" s="229"/>
      <c r="G45" s="229"/>
      <c r="H45" s="229"/>
      <c r="I45" s="229"/>
      <c r="J45" s="229"/>
      <c r="K45" s="229"/>
      <c r="L45" s="229"/>
      <c r="M45" s="229"/>
      <c r="N45" s="230"/>
      <c r="AC45" s="175"/>
    </row>
    <row r="46" spans="1:29" ht="15" customHeight="1" x14ac:dyDescent="0.2">
      <c r="A46" s="231" t="s">
        <v>43</v>
      </c>
      <c r="B46" s="232"/>
      <c r="C46" s="235"/>
      <c r="D46" s="235"/>
      <c r="E46" s="235"/>
      <c r="F46" s="235"/>
      <c r="G46" s="235"/>
      <c r="H46" s="235"/>
      <c r="I46" s="235"/>
      <c r="J46" s="220" t="s">
        <v>44</v>
      </c>
      <c r="K46" s="220"/>
      <c r="L46" s="237"/>
      <c r="M46" s="238"/>
      <c r="N46" s="239"/>
      <c r="AC46" s="175"/>
    </row>
    <row r="47" spans="1:29" ht="15" customHeight="1" thickBot="1" x14ac:dyDescent="0.25">
      <c r="A47" s="233"/>
      <c r="B47" s="234"/>
      <c r="C47" s="236"/>
      <c r="D47" s="236"/>
      <c r="E47" s="236"/>
      <c r="F47" s="236"/>
      <c r="G47" s="236"/>
      <c r="H47" s="236"/>
      <c r="I47" s="236"/>
      <c r="J47" s="221"/>
      <c r="K47" s="221"/>
      <c r="L47" s="240"/>
      <c r="M47" s="240"/>
      <c r="N47" s="241"/>
      <c r="AC47" s="175"/>
    </row>
    <row r="48" spans="1:29" ht="15" customHeight="1" thickBot="1" x14ac:dyDescent="0.25">
      <c r="A48" s="37"/>
      <c r="B48" s="37"/>
      <c r="C48" s="38"/>
      <c r="D48" s="38"/>
      <c r="E48" s="38"/>
      <c r="F48" s="38"/>
      <c r="G48" s="38"/>
      <c r="H48" s="38"/>
      <c r="I48" s="38"/>
      <c r="J48" s="39"/>
      <c r="K48" s="39"/>
      <c r="L48" s="40"/>
      <c r="M48" s="40"/>
      <c r="N48" s="40"/>
      <c r="AC48" s="175"/>
    </row>
    <row r="49" spans="1:32" ht="15" customHeight="1" thickTop="1" x14ac:dyDescent="0.2">
      <c r="A49" s="327" t="s">
        <v>47</v>
      </c>
      <c r="B49" s="328"/>
      <c r="C49" s="328"/>
      <c r="D49" s="328"/>
      <c r="E49" s="328"/>
      <c r="F49" s="328"/>
      <c r="G49" s="328"/>
      <c r="H49" s="328"/>
      <c r="I49" s="328"/>
      <c r="J49" s="328"/>
      <c r="K49" s="328"/>
      <c r="L49" s="328"/>
      <c r="M49" s="328"/>
      <c r="N49" s="329"/>
      <c r="AB49" s="94" t="s">
        <v>48</v>
      </c>
      <c r="AC49" s="175"/>
    </row>
    <row r="50" spans="1:32" ht="30" customHeight="1" x14ac:dyDescent="0.2">
      <c r="A50" s="330" t="s">
        <v>49</v>
      </c>
      <c r="B50" s="288"/>
      <c r="C50" s="289"/>
      <c r="D50" s="290"/>
      <c r="E50" s="290"/>
      <c r="F50" s="290"/>
      <c r="G50" s="290"/>
      <c r="H50" s="290"/>
      <c r="I50" s="290"/>
      <c r="J50" s="290"/>
      <c r="K50" s="290"/>
      <c r="L50" s="290"/>
      <c r="M50" s="290"/>
      <c r="N50" s="331"/>
      <c r="AB50" s="94">
        <f>G57/1440</f>
        <v>0</v>
      </c>
      <c r="AC50" s="175"/>
      <c r="AD50" s="94">
        <f>L57/60</f>
        <v>0</v>
      </c>
      <c r="AE50" s="94">
        <f>M57/60</f>
        <v>0</v>
      </c>
      <c r="AF50" s="94">
        <f>N57/60</f>
        <v>0</v>
      </c>
    </row>
    <row r="51" spans="1:32" ht="30" customHeight="1" x14ac:dyDescent="0.2">
      <c r="A51" s="330" t="s">
        <v>50</v>
      </c>
      <c r="B51" s="288"/>
      <c r="C51" s="289"/>
      <c r="D51" s="290"/>
      <c r="E51" s="290"/>
      <c r="F51" s="290"/>
      <c r="G51" s="290"/>
      <c r="H51" s="290"/>
      <c r="I51" s="290"/>
      <c r="J51" s="290"/>
      <c r="K51" s="290"/>
      <c r="L51" s="290"/>
      <c r="M51" s="290"/>
      <c r="N51" s="331"/>
      <c r="AB51" s="94" t="s">
        <v>51</v>
      </c>
      <c r="AC51" s="175"/>
    </row>
    <row r="52" spans="1:32" ht="30" customHeight="1" x14ac:dyDescent="0.2">
      <c r="A52" s="330" t="s">
        <v>52</v>
      </c>
      <c r="B52" s="288"/>
      <c r="C52" s="289"/>
      <c r="D52" s="290"/>
      <c r="E52" s="290"/>
      <c r="F52" s="290"/>
      <c r="G52" s="290"/>
      <c r="H52" s="290"/>
      <c r="I52" s="290"/>
      <c r="J52" s="290"/>
      <c r="K52" s="290"/>
      <c r="L52" s="290"/>
      <c r="M52" s="290"/>
      <c r="N52" s="331"/>
      <c r="AB52" s="94">
        <f>I57/1440/60</f>
        <v>0</v>
      </c>
      <c r="AC52" s="175"/>
    </row>
    <row r="53" spans="1:32" ht="15" customHeight="1" x14ac:dyDescent="0.2">
      <c r="A53" s="332" t="s">
        <v>53</v>
      </c>
      <c r="B53" s="297"/>
      <c r="C53" s="298" t="s">
        <v>54</v>
      </c>
      <c r="D53" s="299"/>
      <c r="E53" s="299"/>
      <c r="F53" s="299"/>
      <c r="G53" s="299"/>
      <c r="H53" s="299"/>
      <c r="I53" s="299"/>
      <c r="J53" s="299"/>
      <c r="K53" s="299"/>
      <c r="L53" s="299"/>
      <c r="M53" s="333"/>
      <c r="N53" s="45"/>
      <c r="AC53" s="175"/>
    </row>
    <row r="54" spans="1:32" ht="15" customHeight="1" x14ac:dyDescent="0.2">
      <c r="A54" s="330" t="s">
        <v>55</v>
      </c>
      <c r="B54" s="288"/>
      <c r="C54" s="334" t="s">
        <v>54</v>
      </c>
      <c r="D54" s="335"/>
      <c r="E54" s="335"/>
      <c r="F54" s="335"/>
      <c r="G54" s="335"/>
      <c r="H54" s="335"/>
      <c r="I54" s="335"/>
      <c r="J54" s="335"/>
      <c r="K54" s="335"/>
      <c r="L54" s="335"/>
      <c r="M54" s="335"/>
      <c r="N54" s="46"/>
      <c r="AB54" s="94" t="s">
        <v>56</v>
      </c>
      <c r="AC54" s="175"/>
    </row>
    <row r="55" spans="1:32" ht="15" customHeight="1" x14ac:dyDescent="0.2">
      <c r="A55" s="47"/>
      <c r="B55" s="48"/>
      <c r="C55" s="48"/>
      <c r="D55" s="48"/>
      <c r="E55" s="48"/>
      <c r="F55" s="48"/>
      <c r="G55" s="48"/>
      <c r="H55" s="48"/>
      <c r="I55" s="49"/>
      <c r="J55" s="50"/>
      <c r="K55" s="50"/>
      <c r="L55" s="51"/>
      <c r="M55" s="51"/>
      <c r="N55" s="52"/>
      <c r="AB55" s="94">
        <f>IF(C58="Select",6,IF(C58="Pre-difficulty Level 1 (Less Difficult)",0,IF(C58="Difficulty Level 1 (Less Difficult)",1,IF(C58="Difficulty Level 2 (Less Difficult)",2,IF(C58="Difficulty Level 3 (Less Difficult)",3,IF(C58="Difficulty Level 4 (Standard)",4,IF(C58="Difficulty Level 5+ (More Difficult)",5,"")))))))</f>
        <v>6</v>
      </c>
      <c r="AC55" s="175">
        <f>IF(AF55&lt;6,AF55,IF(AE55&lt;6,AE55,IF(AD55&lt;6,AD55,6)))</f>
        <v>6</v>
      </c>
      <c r="AD55" s="94">
        <f>IF(L58="",6,IF(L58="Pre",0,IF(L58=1,1,IF(L58=2,2,IF(L58=3,3,IF(L58=4,4,IF(L58="5+",5,"")))))))</f>
        <v>6</v>
      </c>
      <c r="AE55" s="94">
        <f>IF(M58="",6,IF(M58="Pre",0,IF(M58=1,1,IF(M58=2,2,IF(M58=3,3,IF(M58=4,4,IF(M58="5+",5,"")))))))</f>
        <v>6</v>
      </c>
      <c r="AF55" s="94">
        <f>IF(N58="",6,IF(N58="Pre",0,IF(N58=1,1,IF(N58=2,2,IF(N58=3,3,IF(N58=4,4,IF(N58="5+",5,"")))))))</f>
        <v>6</v>
      </c>
    </row>
    <row r="56" spans="1:32" ht="15" customHeight="1" x14ac:dyDescent="0.2">
      <c r="A56" s="336" t="s">
        <v>57</v>
      </c>
      <c r="B56" s="337"/>
      <c r="C56" s="337"/>
      <c r="D56" s="337"/>
      <c r="E56" s="337"/>
      <c r="F56" s="337"/>
      <c r="G56" s="337"/>
      <c r="H56" s="337"/>
      <c r="I56" s="337"/>
      <c r="J56" s="302" t="s">
        <v>11</v>
      </c>
      <c r="K56" s="302"/>
      <c r="L56" s="85" t="s">
        <v>27</v>
      </c>
      <c r="M56" s="85" t="s">
        <v>28</v>
      </c>
      <c r="N56" s="86" t="s">
        <v>29</v>
      </c>
      <c r="AB56" s="94" t="s">
        <v>58</v>
      </c>
      <c r="AC56" s="175"/>
    </row>
    <row r="57" spans="1:32" ht="15" customHeight="1" x14ac:dyDescent="0.2">
      <c r="A57" s="319" t="s">
        <v>59</v>
      </c>
      <c r="B57" s="283"/>
      <c r="C57" s="11"/>
      <c r="D57" s="11"/>
      <c r="E57" s="11"/>
      <c r="F57" s="12" t="s">
        <v>60</v>
      </c>
      <c r="G57" s="22"/>
      <c r="H57" s="13" t="s">
        <v>61</v>
      </c>
      <c r="I57" s="23"/>
      <c r="J57" s="26"/>
      <c r="K57" s="83"/>
      <c r="L57" s="183"/>
      <c r="M57" s="184"/>
      <c r="N57" s="185"/>
      <c r="AB57" s="94">
        <f>SUM(AB63+I61+I62)</f>
        <v>0</v>
      </c>
      <c r="AC57" s="175">
        <f>SUM(K60:K62)</f>
        <v>0</v>
      </c>
      <c r="AD57" s="94">
        <f>SUM(L60:L62)</f>
        <v>0</v>
      </c>
      <c r="AE57" s="94">
        <f>SUM(M60:M62)</f>
        <v>0</v>
      </c>
      <c r="AF57" s="94">
        <f>SUM(N60:N62)</f>
        <v>0</v>
      </c>
    </row>
    <row r="58" spans="1:32" ht="15" customHeight="1" x14ac:dyDescent="0.2">
      <c r="A58" s="319" t="s">
        <v>62</v>
      </c>
      <c r="B58" s="320"/>
      <c r="C58" s="321" t="s">
        <v>54</v>
      </c>
      <c r="D58" s="322"/>
      <c r="E58" s="322"/>
      <c r="F58" s="322"/>
      <c r="G58" s="322"/>
      <c r="H58" s="322"/>
      <c r="I58" s="323"/>
      <c r="J58" s="26"/>
      <c r="K58" s="171" t="str">
        <f>IF(AC55=6,"",IF(AB55=AC55,"",IF(AC55=5,"5+",IF(AC55=4,AC55,IF(AC55=3,AC55,IF(AC55=2,AC55,IF(AC55=1,AC55,IF(AC55=0,"Pre",""))))))))</f>
        <v/>
      </c>
      <c r="L58" s="90"/>
      <c r="M58" s="91"/>
      <c r="N58" s="92"/>
      <c r="AB58" s="94" t="s">
        <v>63</v>
      </c>
      <c r="AC58" s="175"/>
    </row>
    <row r="59" spans="1:32" ht="60" customHeight="1" x14ac:dyDescent="0.2">
      <c r="A59" s="324" t="s">
        <v>64</v>
      </c>
      <c r="B59" s="325"/>
      <c r="C59" s="211"/>
      <c r="D59" s="212"/>
      <c r="E59" s="212"/>
      <c r="F59" s="212"/>
      <c r="G59" s="212"/>
      <c r="H59" s="212"/>
      <c r="I59" s="213"/>
      <c r="J59" s="27"/>
      <c r="K59" s="84"/>
      <c r="L59" s="16"/>
      <c r="M59" s="14"/>
      <c r="N59" s="53"/>
      <c r="P59" s="2" t="s">
        <v>65</v>
      </c>
      <c r="AB59" s="94" t="str">
        <f>IF(I60="","",IF(I61="","",IF(I62="","",IF(AB57&gt;-1,AB57,""))))</f>
        <v/>
      </c>
      <c r="AC59" s="175" t="str">
        <f>IF(K60="","",IF(K61="","",IF(K62="","",IF(AC57&gt;-1,AC57,""))))</f>
        <v/>
      </c>
      <c r="AD59" s="94" t="str">
        <f>IF(L60="","",IF(L61="","",IF(L62="","",IF(AD57&gt;-1,AD57,""))))</f>
        <v/>
      </c>
      <c r="AE59" s="94" t="str">
        <f>IF(M60="","",IF(M61="","",IF(M62="","",IF(AE57&gt;-1,AE57,""))))</f>
        <v/>
      </c>
      <c r="AF59" s="94" t="str">
        <f>IF(N60="","",IF(N61="","",IF(N62="","",IF(AF57&gt;-1,AF57,""))))</f>
        <v/>
      </c>
    </row>
    <row r="60" spans="1:32" ht="85" customHeight="1" x14ac:dyDescent="0.2">
      <c r="A60" s="326" t="str">
        <f>IF(C58="Select",Pulldown!D5,IF(C58="Pre-difficulty Level 1 (Less Difficult)",Pulldown!D2,IF(C58="Difficulty Level 1 (Less Difficult)",Pulldown!D3,IF(C58="Difficulty Level 2 (Less Difficult)",Pulldown!D4,Pulldown!D5))))</f>
        <v xml:space="preserve">Grid 1: Technical control - Technique </v>
      </c>
      <c r="B60" s="281"/>
      <c r="C60" s="305"/>
      <c r="D60" s="306"/>
      <c r="E60" s="306"/>
      <c r="F60" s="306"/>
      <c r="G60" s="306"/>
      <c r="H60" s="307"/>
      <c r="I60" s="24"/>
      <c r="J60" s="28" t="s">
        <v>66</v>
      </c>
      <c r="K60" s="151" t="str">
        <f>IF(AND(AC55=6,I60=AB63),"",IF(AB55&lt;&gt;AC55,AC63,IF(I60=AC63,"",AC63)))</f>
        <v/>
      </c>
      <c r="L60" s="152"/>
      <c r="M60" s="153"/>
      <c r="N60" s="154"/>
      <c r="P60" s="257"/>
      <c r="Q60" s="258"/>
      <c r="R60" s="258"/>
      <c r="S60" s="259"/>
      <c r="AB60" s="94" t="s">
        <v>67</v>
      </c>
      <c r="AC60" s="175"/>
    </row>
    <row r="61" spans="1:32" ht="85" customHeight="1" x14ac:dyDescent="0.2">
      <c r="A61" s="303" t="s">
        <v>68</v>
      </c>
      <c r="B61" s="304"/>
      <c r="C61" s="305"/>
      <c r="D61" s="306"/>
      <c r="E61" s="306"/>
      <c r="F61" s="306"/>
      <c r="G61" s="306"/>
      <c r="H61" s="307"/>
      <c r="I61" s="24"/>
      <c r="J61" s="29" t="s">
        <v>66</v>
      </c>
      <c r="K61" s="151" t="str">
        <f>IF(AC55=6,"",IF(AB55=AC55,"",I61))</f>
        <v/>
      </c>
      <c r="L61" s="152"/>
      <c r="M61" s="153"/>
      <c r="N61" s="154"/>
      <c r="P61" s="260"/>
      <c r="Q61" s="261"/>
      <c r="R61" s="261"/>
      <c r="S61" s="262"/>
      <c r="T61" s="5"/>
      <c r="AB61" s="94" t="str">
        <f>IF(AB59="","",IF(AB55=6,"",IF(AB59=0,0,IF(AB55&lt;4,VLOOKUP(AB59,'Levels Grid'!A:D,1,0),IF(AB55=4,VLOOKUP(AB59,'Levels Grid'!A:D,3,0),IF(AB55=5,VLOOKUP(AB59,'Levels Grid'!A:D,4,0),))))))</f>
        <v/>
      </c>
      <c r="AC61" s="175" t="str">
        <f>IF(AC59="","",IF(AC55=6,"",IF(AC59=0,0,IF(AC55&lt;4,VLOOKUP(AC59,'Levels Grid'!A:D,1,0),IF(AC55=4,VLOOKUP(AC59,'Levels Grid'!A:D,3,0),IF(AC55=5,VLOOKUP(AC59,'Levels Grid'!A:D,4,0),))))))</f>
        <v/>
      </c>
      <c r="AD61" s="94" t="str">
        <f>IF(AD59="","",IF(AD55=6,"",IF(AD59=0,0,IF(AD55&lt;4,VLOOKUP(AD59,'Levels Grid'!A:D,1,0),IF(AD55=4,VLOOKUP(AD59,'Levels Grid'!A:D,3,0),IF(AD55=5,VLOOKUP(AD59,'Levels Grid'!A:D,4,0),))))))</f>
        <v/>
      </c>
      <c r="AE61" s="94" t="str">
        <f>IF(AE59="","",IF(AE55=6,"",IF(AE59=0,0,IF(AE55&lt;4,VLOOKUP(AE59,'Levels Grid'!A:D,1,0),IF(AE55=4,VLOOKUP(AE59,'Levels Grid'!A:D,3,0),IF(AE55=5,VLOOKUP(AE59,'Levels Grid'!A:D,4,0),))))))</f>
        <v/>
      </c>
      <c r="AF61" s="94" t="str">
        <f>IF(AF59="","",IF(AF55=6,"",IF(AF59=0,0,IF(AF55&lt;4,VLOOKUP(AF59,'Levels Grid'!A:D,1,0),IF(AF55=4,VLOOKUP(AF59,'Levels Grid'!A:D,3,0),IF(AF55=5,VLOOKUP(AF59,'Levels Grid'!A:D,4,0),))))))</f>
        <v/>
      </c>
    </row>
    <row r="62" spans="1:32" ht="85" customHeight="1" x14ac:dyDescent="0.2">
      <c r="A62" s="303" t="s">
        <v>69</v>
      </c>
      <c r="B62" s="304"/>
      <c r="C62" s="305"/>
      <c r="D62" s="306"/>
      <c r="E62" s="306"/>
      <c r="F62" s="306"/>
      <c r="G62" s="306"/>
      <c r="H62" s="307"/>
      <c r="I62" s="24"/>
      <c r="J62" s="29" t="s">
        <v>66</v>
      </c>
      <c r="K62" s="151" t="str">
        <f>IF(AC55=6,"",IF(AB55=AC55,"",I62))</f>
        <v/>
      </c>
      <c r="L62" s="152"/>
      <c r="M62" s="153"/>
      <c r="N62" s="154"/>
      <c r="P62" s="260"/>
      <c r="Q62" s="261"/>
      <c r="R62" s="261"/>
      <c r="S62" s="262"/>
      <c r="AA62" s="175"/>
      <c r="AB62" s="175" t="s">
        <v>70</v>
      </c>
      <c r="AC62" s="175" t="s">
        <v>70</v>
      </c>
      <c r="AD62" s="179" t="str">
        <f>IF(AC61&lt;&gt;"",AC61,IF(AC80&lt;&gt;"",AB61,AC61))</f>
        <v/>
      </c>
      <c r="AE62" s="94" t="s">
        <v>71</v>
      </c>
    </row>
    <row r="63" spans="1:32" ht="15" customHeight="1" x14ac:dyDescent="0.2">
      <c r="A63" s="308" t="s">
        <v>72</v>
      </c>
      <c r="B63" s="309"/>
      <c r="C63" s="309"/>
      <c r="D63" s="309"/>
      <c r="E63" s="309"/>
      <c r="F63" s="309"/>
      <c r="G63" s="309"/>
      <c r="H63" s="310"/>
      <c r="I63" s="149" t="str">
        <f>AB59</f>
        <v/>
      </c>
      <c r="J63" s="29" t="s">
        <v>73</v>
      </c>
      <c r="K63" s="155" t="str">
        <f>AC59</f>
        <v/>
      </c>
      <c r="L63" s="156" t="str">
        <f>AD59</f>
        <v/>
      </c>
      <c r="M63" s="157" t="str">
        <f>AE59</f>
        <v/>
      </c>
      <c r="N63" s="158" t="str">
        <f>AF59</f>
        <v/>
      </c>
      <c r="P63" s="260"/>
      <c r="Q63" s="261"/>
      <c r="R63" s="261"/>
      <c r="S63" s="262"/>
      <c r="AA63" s="175"/>
      <c r="AB63" s="175">
        <f>IF(AB55=6,I60,IF(AB55&gt;2,I60,IF(AB55=2,AB64,IF(AB55=1,AB65,IF(AB55=0,AB66,"")))))</f>
        <v>0</v>
      </c>
      <c r="AC63" s="175">
        <f>IF(AC55=6,AB63,IF(AC55&gt;AB55,AB63,IF(AC55&gt;2,AB66,IF(AC55=2,AC64,IF(AC55=1,AC65,IF(AC55=0,AC66,""))))))</f>
        <v>0</v>
      </c>
    </row>
    <row r="64" spans="1:32" ht="30" customHeight="1" x14ac:dyDescent="0.2">
      <c r="A64" s="311" t="s">
        <v>74</v>
      </c>
      <c r="B64" s="312"/>
      <c r="C64" s="312"/>
      <c r="D64" s="312"/>
      <c r="E64" s="312"/>
      <c r="F64" s="312"/>
      <c r="G64" s="312"/>
      <c r="H64" s="313"/>
      <c r="I64" s="150" t="str">
        <f>AB61</f>
        <v/>
      </c>
      <c r="J64" s="29" t="s">
        <v>75</v>
      </c>
      <c r="K64" s="159" t="str">
        <f>AC61</f>
        <v/>
      </c>
      <c r="L64" s="160" t="str">
        <f>AD61</f>
        <v/>
      </c>
      <c r="M64" s="161" t="str">
        <f>AE61</f>
        <v/>
      </c>
      <c r="N64" s="162" t="str">
        <f>AF61</f>
        <v/>
      </c>
      <c r="P64" s="260"/>
      <c r="Q64" s="261"/>
      <c r="R64" s="261"/>
      <c r="S64" s="262"/>
      <c r="AA64" s="175" t="s">
        <v>76</v>
      </c>
      <c r="AB64" s="175">
        <f>IF(AND(AB55=2,I60&gt;5),6,I60)</f>
        <v>0</v>
      </c>
      <c r="AC64" s="175">
        <f>IF(AND(AC55=2,I60&gt;5),6,I60)</f>
        <v>0</v>
      </c>
    </row>
    <row r="65" spans="1:32" ht="15" customHeight="1" x14ac:dyDescent="0.2">
      <c r="A65" s="54" t="s">
        <v>77</v>
      </c>
      <c r="B65" s="55"/>
      <c r="C65" s="56"/>
      <c r="D65" s="56"/>
      <c r="E65" s="56"/>
      <c r="F65" s="56"/>
      <c r="G65" s="57" t="s">
        <v>78</v>
      </c>
      <c r="H65" s="58"/>
      <c r="I65" s="58"/>
      <c r="J65" s="58"/>
      <c r="K65" s="58"/>
      <c r="L65" s="58"/>
      <c r="M65" s="58"/>
      <c r="N65" s="59"/>
      <c r="P65" s="260"/>
      <c r="Q65" s="261"/>
      <c r="R65" s="261"/>
      <c r="S65" s="262"/>
      <c r="AA65" s="175" t="s">
        <v>79</v>
      </c>
      <c r="AB65" s="175">
        <f>IF(AND(AB55=1,I60&gt;3),4,I60)</f>
        <v>0</v>
      </c>
      <c r="AC65" s="175">
        <f>IF(AND(AC55=1,I60&gt;3),4,I60)</f>
        <v>0</v>
      </c>
    </row>
    <row r="66" spans="1:32" ht="165" customHeight="1" thickBot="1" x14ac:dyDescent="0.25">
      <c r="A66" s="314"/>
      <c r="B66" s="315"/>
      <c r="C66" s="315"/>
      <c r="D66" s="315"/>
      <c r="E66" s="315"/>
      <c r="F66" s="316"/>
      <c r="G66" s="317"/>
      <c r="H66" s="315"/>
      <c r="I66" s="315"/>
      <c r="J66" s="315"/>
      <c r="K66" s="315"/>
      <c r="L66" s="315"/>
      <c r="M66" s="315"/>
      <c r="N66" s="318"/>
      <c r="P66" s="263"/>
      <c r="Q66" s="264"/>
      <c r="R66" s="264"/>
      <c r="S66" s="265"/>
      <c r="AA66" s="175" t="s">
        <v>80</v>
      </c>
      <c r="AB66" s="175">
        <f>IF(AND(AB55=0,I60&gt;1),2,I60)</f>
        <v>0</v>
      </c>
      <c r="AC66" s="175">
        <f>IF(AND(AC55=0,I60&gt;1),2,I60)</f>
        <v>0</v>
      </c>
    </row>
    <row r="67" spans="1:32" ht="15" customHeight="1" thickTop="1" thickBot="1" x14ac:dyDescent="0.25">
      <c r="A67" s="187"/>
      <c r="B67" s="187"/>
      <c r="C67" s="187"/>
      <c r="D67" s="187"/>
      <c r="E67" s="187"/>
      <c r="F67" s="187"/>
      <c r="G67" s="187"/>
      <c r="H67" s="187"/>
      <c r="I67" s="187"/>
      <c r="J67" s="187"/>
      <c r="K67" s="187"/>
      <c r="L67" s="187"/>
      <c r="M67" s="187"/>
      <c r="N67" s="187"/>
      <c r="P67" s="30"/>
      <c r="Q67" s="30"/>
      <c r="R67" s="30"/>
      <c r="S67" s="30"/>
      <c r="AA67" s="175"/>
      <c r="AB67" s="175"/>
      <c r="AC67" s="175"/>
    </row>
    <row r="68" spans="1:32" ht="15" customHeight="1" x14ac:dyDescent="0.2">
      <c r="A68" s="284" t="s">
        <v>81</v>
      </c>
      <c r="B68" s="285"/>
      <c r="C68" s="285"/>
      <c r="D68" s="285"/>
      <c r="E68" s="285"/>
      <c r="F68" s="285"/>
      <c r="G68" s="285"/>
      <c r="H68" s="285"/>
      <c r="I68" s="285"/>
      <c r="J68" s="285"/>
      <c r="K68" s="285"/>
      <c r="L68" s="285"/>
      <c r="M68" s="285"/>
      <c r="N68" s="286"/>
      <c r="AB68" s="94" t="s">
        <v>48</v>
      </c>
      <c r="AC68" s="175"/>
    </row>
    <row r="69" spans="1:32" ht="30" customHeight="1" x14ac:dyDescent="0.2">
      <c r="A69" s="287" t="s">
        <v>49</v>
      </c>
      <c r="B69" s="288"/>
      <c r="C69" s="289"/>
      <c r="D69" s="290"/>
      <c r="E69" s="290"/>
      <c r="F69" s="290"/>
      <c r="G69" s="290"/>
      <c r="H69" s="290"/>
      <c r="I69" s="290"/>
      <c r="J69" s="290"/>
      <c r="K69" s="290"/>
      <c r="L69" s="290"/>
      <c r="M69" s="290"/>
      <c r="N69" s="291"/>
      <c r="AB69" s="94">
        <f>G76/1440</f>
        <v>0</v>
      </c>
      <c r="AC69" s="175"/>
      <c r="AD69" s="94">
        <f>L76/60</f>
        <v>0</v>
      </c>
      <c r="AE69" s="94">
        <f>M76/60</f>
        <v>0</v>
      </c>
      <c r="AF69" s="94">
        <f>N76/60</f>
        <v>0</v>
      </c>
    </row>
    <row r="70" spans="1:32" ht="30" customHeight="1" x14ac:dyDescent="0.2">
      <c r="A70" s="287" t="s">
        <v>50</v>
      </c>
      <c r="B70" s="288"/>
      <c r="C70" s="290"/>
      <c r="D70" s="290"/>
      <c r="E70" s="290"/>
      <c r="F70" s="290"/>
      <c r="G70" s="290"/>
      <c r="H70" s="290"/>
      <c r="I70" s="290"/>
      <c r="J70" s="290"/>
      <c r="K70" s="290"/>
      <c r="L70" s="290"/>
      <c r="M70" s="290"/>
      <c r="N70" s="291"/>
      <c r="AB70" s="94" t="s">
        <v>51</v>
      </c>
      <c r="AC70" s="175"/>
    </row>
    <row r="71" spans="1:32" ht="30" customHeight="1" x14ac:dyDescent="0.2">
      <c r="A71" s="287" t="s">
        <v>52</v>
      </c>
      <c r="B71" s="288"/>
      <c r="C71" s="289"/>
      <c r="D71" s="290"/>
      <c r="E71" s="292"/>
      <c r="F71" s="15" t="s">
        <v>82</v>
      </c>
      <c r="G71" s="293"/>
      <c r="H71" s="294"/>
      <c r="I71" s="294"/>
      <c r="J71" s="294"/>
      <c r="K71" s="294"/>
      <c r="L71" s="294"/>
      <c r="M71" s="294"/>
      <c r="N71" s="295"/>
      <c r="AB71" s="94">
        <f>I76/1440/60</f>
        <v>0</v>
      </c>
      <c r="AC71" s="175"/>
    </row>
    <row r="72" spans="1:32" ht="15" customHeight="1" x14ac:dyDescent="0.2">
      <c r="A72" s="296" t="s">
        <v>53</v>
      </c>
      <c r="B72" s="297"/>
      <c r="C72" s="298" t="s">
        <v>54</v>
      </c>
      <c r="D72" s="299"/>
      <c r="E72" s="299"/>
      <c r="F72" s="299"/>
      <c r="G72" s="299"/>
      <c r="H72" s="299"/>
      <c r="I72" s="299"/>
      <c r="J72" s="299"/>
      <c r="K72" s="299"/>
      <c r="L72" s="299"/>
      <c r="M72" s="299"/>
      <c r="N72" s="72"/>
      <c r="AC72" s="175"/>
    </row>
    <row r="73" spans="1:32" ht="15" customHeight="1" x14ac:dyDescent="0.2">
      <c r="A73" s="287" t="s">
        <v>55</v>
      </c>
      <c r="B73" s="288"/>
      <c r="C73" s="298" t="s">
        <v>54</v>
      </c>
      <c r="D73" s="299"/>
      <c r="E73" s="299"/>
      <c r="F73" s="299"/>
      <c r="G73" s="299"/>
      <c r="H73" s="299"/>
      <c r="I73" s="299"/>
      <c r="J73" s="299"/>
      <c r="K73" s="299"/>
      <c r="L73" s="299"/>
      <c r="M73" s="299"/>
      <c r="N73" s="73"/>
      <c r="AB73" s="94" t="s">
        <v>56</v>
      </c>
      <c r="AC73" s="175"/>
    </row>
    <row r="74" spans="1:32" ht="15" customHeight="1" x14ac:dyDescent="0.2">
      <c r="A74" s="66"/>
      <c r="I74" s="74"/>
      <c r="J74" s="74"/>
      <c r="K74" s="74"/>
      <c r="L74" s="74"/>
      <c r="M74" s="74"/>
      <c r="N74" s="75"/>
      <c r="AB74" s="94">
        <f>IF(C77="Select",6,IF(C77="Pre-difficulty Level 1 (Less Difficult)",0,IF(C77="Difficulty Level 1 (Less Difficult)",1,IF(C77="Difficulty Level 2 (Less Difficult)",2,IF(C77="Difficulty Level 3 (Less Difficult)",3,IF(C77="Difficulty Level 4 (Standard)",4,IF(C77="Difficulty Level 5+ (More Difficult)",5,"")))))))</f>
        <v>6</v>
      </c>
      <c r="AC74" s="175">
        <f>IF(AF74&lt;6,AF74,IF(AE74&lt;6,AE74,IF(AD74&lt;6,AD74,6)))</f>
        <v>6</v>
      </c>
      <c r="AD74" s="94">
        <f>IF(L77="",6,IF(L77="Pre",0,IF(L77=1,1,IF(L77=2,2,IF(L77=3,3,IF(L77=4,4,IF(L77="5+",5,"")))))))</f>
        <v>6</v>
      </c>
      <c r="AE74" s="94">
        <f>IF(M77="",6,IF(M77="Pre",0,IF(M77=1,1,IF(M77=2,2,IF(M77=3,3,IF(M77=4,4,IF(M77="5+",5,"")))))))</f>
        <v>6</v>
      </c>
      <c r="AF74" s="94">
        <f>IF(N77="",6,IF(N77="Pre",0,IF(N77=1,1,IF(N77=2,2,IF(N77=3,3,IF(N77=4,4,IF(N77="5+",5,"")))))))</f>
        <v>6</v>
      </c>
    </row>
    <row r="75" spans="1:32" ht="15" customHeight="1" x14ac:dyDescent="0.2">
      <c r="A75" s="300" t="s">
        <v>57</v>
      </c>
      <c r="B75" s="301"/>
      <c r="C75" s="301"/>
      <c r="D75" s="301"/>
      <c r="E75" s="301"/>
      <c r="F75" s="301"/>
      <c r="G75" s="301"/>
      <c r="H75" s="301"/>
      <c r="I75" s="301"/>
      <c r="J75" s="302" t="s">
        <v>11</v>
      </c>
      <c r="K75" s="302"/>
      <c r="L75" s="87" t="s">
        <v>27</v>
      </c>
      <c r="M75" s="87" t="s">
        <v>28</v>
      </c>
      <c r="N75" s="88" t="s">
        <v>29</v>
      </c>
      <c r="AB75" s="94" t="s">
        <v>58</v>
      </c>
      <c r="AC75" s="175"/>
    </row>
    <row r="76" spans="1:32" ht="15" customHeight="1" x14ac:dyDescent="0.2">
      <c r="A76" s="282" t="s">
        <v>59</v>
      </c>
      <c r="B76" s="283"/>
      <c r="C76" s="11"/>
      <c r="D76" s="11"/>
      <c r="E76" s="11"/>
      <c r="F76" s="12" t="s">
        <v>60</v>
      </c>
      <c r="G76" s="22"/>
      <c r="H76" s="13" t="s">
        <v>61</v>
      </c>
      <c r="I76" s="23"/>
      <c r="J76" s="76"/>
      <c r="K76" s="76"/>
      <c r="L76" s="183"/>
      <c r="M76" s="184"/>
      <c r="N76" s="186"/>
      <c r="AB76" s="94">
        <f>SUM(AB86+I80+I81)</f>
        <v>0</v>
      </c>
      <c r="AC76" s="175">
        <f>SUM(K79:K81)</f>
        <v>0</v>
      </c>
      <c r="AD76" s="94">
        <f>SUM(L79:L81)</f>
        <v>0</v>
      </c>
      <c r="AE76" s="94">
        <f>SUM(M79:M81)</f>
        <v>0</v>
      </c>
      <c r="AF76" s="94">
        <f>SUM(N79:N81)</f>
        <v>0</v>
      </c>
    </row>
    <row r="77" spans="1:32" ht="15" customHeight="1" x14ac:dyDescent="0.2">
      <c r="A77" s="206" t="s">
        <v>62</v>
      </c>
      <c r="B77" s="207"/>
      <c r="C77" s="208" t="s">
        <v>54</v>
      </c>
      <c r="D77" s="208"/>
      <c r="E77" s="208"/>
      <c r="F77" s="208"/>
      <c r="G77" s="208"/>
      <c r="H77" s="208"/>
      <c r="I77" s="208"/>
      <c r="J77" s="76"/>
      <c r="K77" s="171" t="str">
        <f>IF(AC74=6,"",IF(AB74=AC74,"",IF(AC74=5,"5+",IF(AC74=4,AC74,IF(AC74=3,AC74,IF(AC74=2,AC74,IF(AC74=1,AC74,IF(AC74=0,"Pre",""))))))))</f>
        <v/>
      </c>
      <c r="L77" s="90"/>
      <c r="M77" s="91"/>
      <c r="N77" s="93"/>
      <c r="AB77" s="94" t="s">
        <v>63</v>
      </c>
      <c r="AC77" s="175"/>
    </row>
    <row r="78" spans="1:32" ht="60" customHeight="1" x14ac:dyDescent="0.2">
      <c r="A78" s="209" t="s">
        <v>64</v>
      </c>
      <c r="B78" s="210"/>
      <c r="C78" s="211"/>
      <c r="D78" s="212"/>
      <c r="E78" s="212"/>
      <c r="F78" s="212"/>
      <c r="G78" s="212"/>
      <c r="H78" s="212"/>
      <c r="I78" s="213"/>
      <c r="J78" s="76"/>
      <c r="K78" s="76"/>
      <c r="L78" s="16"/>
      <c r="M78" s="16"/>
      <c r="N78" s="77"/>
      <c r="P78" s="2" t="s">
        <v>65</v>
      </c>
      <c r="AB78" s="94" t="str">
        <f>IF(I79="","",IF(I80="","",IF(I81="","",IF(AB76&gt;-1,AB76,""))))</f>
        <v/>
      </c>
      <c r="AC78" s="175" t="str">
        <f>IF(K79="","",IF(K80="","",IF(K81="","",IF(AC76&gt;-1,AC76,""))))</f>
        <v/>
      </c>
      <c r="AD78" s="94" t="str">
        <f>IF(L79="","",IF(L80="","",IF(L81="","",IF(AD76&gt;-1,AD76,""))))</f>
        <v/>
      </c>
      <c r="AE78" s="94" t="str">
        <f>IF(M79="","",IF(M80="","",IF(M81="","",IF(AE76&gt;-1,AE76,""))))</f>
        <v/>
      </c>
      <c r="AF78" s="94" t="str">
        <f>IF(N79="","",IF(N80="","",IF(N81="","",IF(AF76&gt;-1,AF76,""))))</f>
        <v/>
      </c>
    </row>
    <row r="79" spans="1:32" ht="85" customHeight="1" x14ac:dyDescent="0.2">
      <c r="A79" s="280" t="str">
        <f>IF(C77="Select",Pulldown!D5,IF(C77="Pre-difficulty Level 1 (Less Difficult)",Pulldown!D2,IF(C77="Difficulty Level 1 (Less Difficult)",Pulldown!D3,IF(C77="Difficulty Level 2 (Less Difficult)",Pulldown!D4,Pulldown!D5))))</f>
        <v xml:space="preserve">Grid 1: Technical control - Technique </v>
      </c>
      <c r="B79" s="281"/>
      <c r="C79" s="211"/>
      <c r="D79" s="212"/>
      <c r="E79" s="212"/>
      <c r="F79" s="212"/>
      <c r="G79" s="212"/>
      <c r="H79" s="213"/>
      <c r="I79" s="25"/>
      <c r="J79" s="28" t="s">
        <v>66</v>
      </c>
      <c r="K79" s="151" t="str">
        <f>IF(AND(AC74=6,I79=AB86),"",IF(AB74&lt;&gt;AC74,AC86,IF(I79=AC86,"",AC86)))</f>
        <v/>
      </c>
      <c r="L79" s="163"/>
      <c r="M79" s="164"/>
      <c r="N79" s="165"/>
      <c r="P79" s="257"/>
      <c r="Q79" s="258"/>
      <c r="R79" s="258"/>
      <c r="S79" s="259"/>
      <c r="AB79" s="94" t="s">
        <v>67</v>
      </c>
      <c r="AC79" s="175"/>
    </row>
    <row r="80" spans="1:32" ht="85" customHeight="1" x14ac:dyDescent="0.2">
      <c r="A80" s="266" t="s">
        <v>68</v>
      </c>
      <c r="B80" s="267"/>
      <c r="C80" s="211"/>
      <c r="D80" s="212"/>
      <c r="E80" s="212"/>
      <c r="F80" s="212"/>
      <c r="G80" s="212"/>
      <c r="H80" s="213"/>
      <c r="I80" s="25"/>
      <c r="J80" s="29" t="s">
        <v>66</v>
      </c>
      <c r="K80" s="151" t="str">
        <f>IF(AC74=6,"",IF(AB74=AC74,"",I80))</f>
        <v/>
      </c>
      <c r="L80" s="163"/>
      <c r="M80" s="164"/>
      <c r="N80" s="165"/>
      <c r="P80" s="260"/>
      <c r="Q80" s="261"/>
      <c r="R80" s="261"/>
      <c r="S80" s="262"/>
      <c r="AB80" s="94" t="str">
        <f>IF(AB78="","",IF(AB74=6,"",IF(AB78=0,0,IF(AB74&lt;4,VLOOKUP(AB78,'Levels Grid'!A:D,1,0),IF(AB74=4,VLOOKUP(AB78,'Levels Grid'!A:D,3,0),IF(AB74=5,VLOOKUP(AB78,'Levels Grid'!A:D,4,0),))))))</f>
        <v/>
      </c>
      <c r="AC80" s="175" t="str">
        <f>IF(AC78="","",IF(AC74=6,"",IF(AC78=0,0,IF(AC74&lt;4,VLOOKUP(AC78,'Levels Grid'!A:D,1,0),IF(AC74=4,VLOOKUP(AC78,'Levels Grid'!A:D,3,0),IF(AC74=5,VLOOKUP(AC78,'Levels Grid'!A:D,4,0),))))))</f>
        <v/>
      </c>
      <c r="AD80" s="94" t="str">
        <f>IF(AD78="","",IF(AD74=6,"",IF(AD78=0,0,IF(AD74&lt;4,VLOOKUP(AD78,'Levels Grid'!A:D,1,0),IF(AD74=4,VLOOKUP(AD78,'Levels Grid'!A:D,3,0),IF(AD74=5,VLOOKUP(AD78,'Levels Grid'!A:D,4,0),))))))</f>
        <v/>
      </c>
      <c r="AE80" s="94" t="str">
        <f>IF(AE78="","",IF(AE74=6,"",IF(AE78=0,0,IF(AE74&lt;4,VLOOKUP(AE78,'Levels Grid'!A:D,1,0),IF(AE74=4,VLOOKUP(AE78,'Levels Grid'!A:D,3,0),IF(AE74=5,VLOOKUP(AE78,'Levels Grid'!A:D,4,0),))))))</f>
        <v/>
      </c>
      <c r="AF80" s="94" t="str">
        <f>IF(AF78="","",IF(AF74=6,"",IF(AF78=0,0,IF(AF74&lt;4,VLOOKUP(AF78,'Levels Grid'!A:D,1,0),IF(AF74=4,VLOOKUP(AF78,'Levels Grid'!A:D,3,0),IF(AF74=5,VLOOKUP(AF78,'Levels Grid'!A:D,4,0),))))))</f>
        <v/>
      </c>
    </row>
    <row r="81" spans="1:32" ht="85" customHeight="1" x14ac:dyDescent="0.2">
      <c r="A81" s="266" t="s">
        <v>69</v>
      </c>
      <c r="B81" s="267"/>
      <c r="C81" s="268"/>
      <c r="D81" s="269"/>
      <c r="E81" s="269"/>
      <c r="F81" s="269"/>
      <c r="G81" s="269"/>
      <c r="H81" s="270"/>
      <c r="I81" s="24"/>
      <c r="J81" s="29" t="s">
        <v>66</v>
      </c>
      <c r="K81" s="151" t="str">
        <f>IF(AC74=6,"",IF(AB74=AC74,"",I81))</f>
        <v/>
      </c>
      <c r="L81" s="166"/>
      <c r="M81" s="167"/>
      <c r="N81" s="168"/>
      <c r="P81" s="260"/>
      <c r="Q81" s="261"/>
      <c r="R81" s="261"/>
      <c r="S81" s="262"/>
      <c r="AB81" s="94" t="s">
        <v>10</v>
      </c>
      <c r="AC81" s="175"/>
      <c r="AD81" s="179" t="str">
        <f>IF(AC80&lt;&gt;"",AC80,IF(AC61&lt;&gt;"",AB80,AC80))</f>
        <v/>
      </c>
      <c r="AE81" s="94" t="s">
        <v>71</v>
      </c>
    </row>
    <row r="82" spans="1:32" ht="15" customHeight="1" x14ac:dyDescent="0.2">
      <c r="A82" s="271" t="s">
        <v>72</v>
      </c>
      <c r="B82" s="272"/>
      <c r="C82" s="272"/>
      <c r="D82" s="272"/>
      <c r="E82" s="272"/>
      <c r="F82" s="272"/>
      <c r="G82" s="272"/>
      <c r="H82" s="272"/>
      <c r="I82" s="149" t="str">
        <f>AB78</f>
        <v/>
      </c>
      <c r="J82" s="29" t="s">
        <v>73</v>
      </c>
      <c r="K82" s="155" t="str">
        <f>AC78</f>
        <v/>
      </c>
      <c r="L82" s="156" t="str">
        <f>AD78</f>
        <v/>
      </c>
      <c r="M82" s="157" t="str">
        <f>AE78</f>
        <v/>
      </c>
      <c r="N82" s="169" t="str">
        <f>AF78</f>
        <v/>
      </c>
      <c r="P82" s="260"/>
      <c r="Q82" s="261"/>
      <c r="R82" s="261"/>
      <c r="S82" s="262"/>
      <c r="AB82" s="94" t="e">
        <f>AB61+AB80</f>
        <v>#VALUE!</v>
      </c>
      <c r="AC82" s="175" t="e">
        <f>AC61+AC80</f>
        <v>#VALUE!</v>
      </c>
      <c r="AD82" s="94" t="e">
        <f>AD61+AD80</f>
        <v>#VALUE!</v>
      </c>
      <c r="AE82" s="94" t="e">
        <f>AE61+AE80</f>
        <v>#VALUE!</v>
      </c>
      <c r="AF82" s="94" t="e">
        <f>AF61+AF80</f>
        <v>#VALUE!</v>
      </c>
    </row>
    <row r="83" spans="1:32" ht="30" customHeight="1" x14ac:dyDescent="0.2">
      <c r="A83" s="273" t="s">
        <v>74</v>
      </c>
      <c r="B83" s="274"/>
      <c r="C83" s="274"/>
      <c r="D83" s="274"/>
      <c r="E83" s="274"/>
      <c r="F83" s="274"/>
      <c r="G83" s="274"/>
      <c r="H83" s="274"/>
      <c r="I83" s="150" t="str">
        <f>AB80</f>
        <v/>
      </c>
      <c r="J83" s="29" t="s">
        <v>75</v>
      </c>
      <c r="K83" s="159" t="str">
        <f>AC80</f>
        <v/>
      </c>
      <c r="L83" s="160" t="str">
        <f>AD80</f>
        <v/>
      </c>
      <c r="M83" s="161" t="str">
        <f>AE80</f>
        <v/>
      </c>
      <c r="N83" s="170" t="str">
        <f>AF80</f>
        <v/>
      </c>
      <c r="P83" s="260"/>
      <c r="Q83" s="261"/>
      <c r="R83" s="261"/>
      <c r="S83" s="262"/>
      <c r="AB83" s="94" t="str">
        <f>IF(AB61="","",IF(AB80="","",AB82))</f>
        <v/>
      </c>
      <c r="AC83" s="179" t="str">
        <f>IF(AD62="","",AC84)</f>
        <v/>
      </c>
      <c r="AD83" s="94" t="str">
        <f>IF(AD61="","",IF(AD80="","",AD82))</f>
        <v/>
      </c>
      <c r="AE83" s="94" t="str">
        <f>IF(AE61="","",IF(AE80="","",AE82))</f>
        <v/>
      </c>
      <c r="AF83" s="94" t="str">
        <f>IF(AF61="","",IF(AF80="","",AF82))</f>
        <v/>
      </c>
    </row>
    <row r="84" spans="1:32" x14ac:dyDescent="0.2">
      <c r="A84" s="78" t="s">
        <v>77</v>
      </c>
      <c r="B84" s="55"/>
      <c r="C84" s="56"/>
      <c r="D84" s="56"/>
      <c r="E84" s="56"/>
      <c r="F84" s="56"/>
      <c r="G84" s="57" t="s">
        <v>78</v>
      </c>
      <c r="H84" s="17"/>
      <c r="I84" s="17"/>
      <c r="J84" s="17"/>
      <c r="K84" s="17"/>
      <c r="L84" s="17"/>
      <c r="M84" s="17"/>
      <c r="N84" s="79"/>
      <c r="P84" s="260"/>
      <c r="Q84" s="261"/>
      <c r="R84" s="261"/>
      <c r="S84" s="262"/>
      <c r="AC84" s="179" t="e">
        <f>AD62+AD81</f>
        <v>#VALUE!</v>
      </c>
      <c r="AD84" s="179" t="s">
        <v>83</v>
      </c>
    </row>
    <row r="85" spans="1:32" ht="165" customHeight="1" thickBot="1" x14ac:dyDescent="0.25">
      <c r="A85" s="275"/>
      <c r="B85" s="276"/>
      <c r="C85" s="276"/>
      <c r="D85" s="276"/>
      <c r="E85" s="276"/>
      <c r="F85" s="277"/>
      <c r="G85" s="278"/>
      <c r="H85" s="276"/>
      <c r="I85" s="276"/>
      <c r="J85" s="276"/>
      <c r="K85" s="276"/>
      <c r="L85" s="276"/>
      <c r="M85" s="276"/>
      <c r="N85" s="279"/>
      <c r="P85" s="263"/>
      <c r="Q85" s="264"/>
      <c r="R85" s="264"/>
      <c r="S85" s="265"/>
      <c r="AA85" s="175"/>
      <c r="AB85" s="175" t="s">
        <v>70</v>
      </c>
      <c r="AC85" s="175" t="s">
        <v>70</v>
      </c>
    </row>
    <row r="86" spans="1:32" x14ac:dyDescent="0.2">
      <c r="A86" s="17"/>
      <c r="B86" s="17"/>
      <c r="C86" s="17"/>
      <c r="D86" s="17"/>
      <c r="E86" s="17"/>
      <c r="F86" s="17"/>
      <c r="G86" s="17"/>
      <c r="H86" s="17"/>
      <c r="I86" s="17"/>
      <c r="J86" s="17"/>
      <c r="K86" s="17"/>
      <c r="L86" s="17"/>
      <c r="M86" s="17"/>
      <c r="N86" s="17"/>
      <c r="AA86" s="175"/>
      <c r="AB86" s="175">
        <f>IF(AB74=6,I79,IF(AB74&gt;2,I79,IF(AB74=2,AB87,IF(AB74=1,AB88,IF(AB74=0,AB89,"")))))</f>
        <v>0</v>
      </c>
      <c r="AC86" s="175">
        <f>IF(AC74=6,AB86,IF(AC74&gt;AB74,AB86,IF(AC74&gt;2,AB86,IF(AC74=2,AC87,IF(AC74=1,AC88,IF(AC74=0,AC89,""))))))</f>
        <v>0</v>
      </c>
    </row>
    <row r="87" spans="1:32" hidden="1" x14ac:dyDescent="0.2">
      <c r="A87" s="17"/>
      <c r="B87" s="17"/>
      <c r="C87" s="17"/>
      <c r="D87" s="17"/>
      <c r="E87" s="17"/>
      <c r="F87" s="17"/>
      <c r="G87" s="17"/>
      <c r="H87" s="17"/>
      <c r="I87" s="17"/>
      <c r="J87" s="17"/>
      <c r="K87" s="17"/>
      <c r="L87" s="17"/>
      <c r="M87" s="17"/>
      <c r="N87" s="17"/>
      <c r="AA87" s="175" t="s">
        <v>76</v>
      </c>
      <c r="AB87" s="175">
        <f>IF(AND(AB74=2,I79&gt;5),6,I79)</f>
        <v>0</v>
      </c>
      <c r="AC87" s="175">
        <f>IF(AND(AC74=2,I79&gt;5),6,I79)</f>
        <v>0</v>
      </c>
    </row>
    <row r="88" spans="1:32" hidden="1" x14ac:dyDescent="0.2">
      <c r="A88" s="17"/>
      <c r="B88" s="17"/>
      <c r="C88" s="17"/>
      <c r="D88" s="17"/>
      <c r="E88" s="17"/>
      <c r="F88" s="17"/>
      <c r="G88" s="17"/>
      <c r="H88" s="17"/>
      <c r="I88" s="17"/>
      <c r="J88" s="17"/>
      <c r="K88" s="17"/>
      <c r="L88" s="17"/>
      <c r="M88" s="17"/>
      <c r="N88" s="17"/>
      <c r="AA88" s="175" t="s">
        <v>79</v>
      </c>
      <c r="AB88" s="175">
        <f>IF(AND(AB74=1,I79&gt;3),4,I79)</f>
        <v>0</v>
      </c>
      <c r="AC88" s="175">
        <f>IF(AND(AC74=1,I79&gt;3),4,I79)</f>
        <v>0</v>
      </c>
    </row>
    <row r="89" spans="1:32" hidden="1" x14ac:dyDescent="0.2">
      <c r="A89" s="17"/>
      <c r="B89" s="17"/>
      <c r="C89" s="17"/>
      <c r="D89" s="17"/>
      <c r="E89" s="17"/>
      <c r="F89" s="17"/>
      <c r="G89" s="17"/>
      <c r="H89" s="17"/>
      <c r="I89" s="17"/>
      <c r="J89" s="17"/>
      <c r="K89" s="17"/>
      <c r="L89" s="17"/>
      <c r="M89" s="17"/>
      <c r="N89" s="17"/>
      <c r="AA89" s="175" t="s">
        <v>80</v>
      </c>
      <c r="AB89" s="175">
        <f>IF(AND(AB74=0,I79&gt;1),2,I79)</f>
        <v>0</v>
      </c>
      <c r="AC89" s="175">
        <f>IF(AND(AC74=0,I79&gt;1),2,I79)</f>
        <v>0</v>
      </c>
    </row>
    <row r="90" spans="1:32" hidden="1" x14ac:dyDescent="0.2">
      <c r="A90" s="17"/>
      <c r="B90" s="17"/>
      <c r="C90" s="17"/>
      <c r="D90" s="17"/>
      <c r="E90" s="17"/>
      <c r="F90" s="17"/>
      <c r="G90" s="17"/>
      <c r="H90" s="17"/>
      <c r="I90" s="17"/>
      <c r="J90" s="17"/>
      <c r="K90" s="17"/>
      <c r="L90" s="17"/>
      <c r="M90" s="17"/>
      <c r="N90" s="17"/>
    </row>
    <row r="91" spans="1:32" hidden="1" x14ac:dyDescent="0.2">
      <c r="A91" s="17"/>
      <c r="B91" s="17"/>
      <c r="C91" s="17"/>
      <c r="D91" s="17"/>
      <c r="E91" s="17"/>
      <c r="F91" s="17"/>
      <c r="G91" s="17"/>
      <c r="H91" s="17"/>
      <c r="I91" s="17"/>
      <c r="J91" s="17"/>
      <c r="K91" s="17"/>
      <c r="L91" s="17"/>
      <c r="M91" s="17"/>
      <c r="N91" s="17"/>
    </row>
    <row r="92" spans="1:32" hidden="1" x14ac:dyDescent="0.2">
      <c r="A92" s="17"/>
      <c r="B92" s="17"/>
      <c r="C92" s="17"/>
      <c r="D92" s="17"/>
      <c r="E92" s="17"/>
      <c r="F92" s="17"/>
      <c r="G92" s="17"/>
      <c r="H92" s="17"/>
      <c r="I92" s="17"/>
      <c r="J92" s="17"/>
      <c r="K92" s="17"/>
      <c r="L92" s="17"/>
      <c r="M92" s="17"/>
      <c r="N92" s="17"/>
    </row>
    <row r="93" spans="1:32" hidden="1" x14ac:dyDescent="0.2">
      <c r="A93" s="17"/>
      <c r="B93" s="17"/>
      <c r="C93" s="17"/>
      <c r="D93" s="17"/>
      <c r="E93" s="17"/>
      <c r="F93" s="17"/>
      <c r="G93" s="17"/>
      <c r="H93" s="17"/>
      <c r="I93" s="17"/>
      <c r="J93" s="17"/>
      <c r="K93" s="17"/>
      <c r="L93" s="17"/>
      <c r="M93" s="17"/>
      <c r="N93" s="17"/>
    </row>
    <row r="94" spans="1:32" hidden="1" x14ac:dyDescent="0.2">
      <c r="A94" s="17"/>
      <c r="B94" s="17"/>
      <c r="C94" s="17"/>
      <c r="D94" s="17"/>
      <c r="E94" s="17"/>
      <c r="F94" s="17"/>
      <c r="G94" s="17"/>
      <c r="H94" s="17"/>
      <c r="I94" s="17"/>
      <c r="J94" s="17"/>
      <c r="K94" s="17"/>
      <c r="L94" s="17"/>
      <c r="M94" s="17"/>
      <c r="N94" s="17"/>
    </row>
    <row r="95" spans="1:32" hidden="1" x14ac:dyDescent="0.2">
      <c r="A95" s="17"/>
      <c r="B95" s="17"/>
      <c r="C95" s="17"/>
      <c r="D95" s="17"/>
      <c r="E95" s="17"/>
      <c r="F95" s="17"/>
      <c r="G95" s="17"/>
      <c r="H95" s="17"/>
      <c r="I95" s="17"/>
      <c r="J95" s="17"/>
      <c r="K95" s="17"/>
      <c r="L95" s="17"/>
      <c r="M95" s="17"/>
      <c r="N95" s="17"/>
    </row>
    <row r="96" spans="1:32" hidden="1" x14ac:dyDescent="0.2">
      <c r="A96" s="17"/>
      <c r="B96" s="17"/>
      <c r="C96" s="17"/>
      <c r="D96" s="17"/>
      <c r="E96" s="17"/>
      <c r="F96" s="17"/>
      <c r="G96" s="17"/>
      <c r="H96" s="17"/>
      <c r="I96" s="17"/>
      <c r="J96" s="17"/>
      <c r="K96" s="17"/>
      <c r="L96" s="17"/>
      <c r="M96" s="17"/>
      <c r="N96" s="17"/>
    </row>
    <row r="97" spans="1:14" hidden="1" x14ac:dyDescent="0.2">
      <c r="A97" s="17"/>
      <c r="B97" s="17"/>
      <c r="C97" s="17"/>
      <c r="D97" s="17"/>
      <c r="E97" s="17"/>
      <c r="F97" s="17"/>
      <c r="G97" s="17"/>
      <c r="H97" s="17"/>
      <c r="I97" s="17"/>
      <c r="J97" s="17"/>
      <c r="K97" s="17"/>
      <c r="L97" s="17"/>
      <c r="M97" s="17"/>
      <c r="N97" s="17"/>
    </row>
    <row r="98" spans="1:14" hidden="1" x14ac:dyDescent="0.2">
      <c r="A98" s="17"/>
      <c r="B98" s="17"/>
      <c r="C98" s="17"/>
      <c r="D98" s="17"/>
      <c r="E98" s="17"/>
      <c r="F98" s="17"/>
      <c r="G98" s="17"/>
      <c r="H98" s="17"/>
      <c r="I98" s="17"/>
      <c r="J98" s="17"/>
      <c r="K98" s="17"/>
      <c r="L98" s="17"/>
      <c r="M98" s="17"/>
      <c r="N98" s="17"/>
    </row>
    <row r="99" spans="1:14" hidden="1" x14ac:dyDescent="0.2">
      <c r="A99" s="17"/>
      <c r="B99" s="17"/>
      <c r="C99" s="17"/>
      <c r="D99" s="17"/>
      <c r="E99" s="17"/>
      <c r="F99" s="17"/>
      <c r="G99" s="17"/>
      <c r="H99" s="17"/>
      <c r="I99" s="17"/>
      <c r="J99" s="17"/>
      <c r="K99" s="17"/>
      <c r="L99" s="17"/>
      <c r="M99" s="17"/>
      <c r="N99" s="17"/>
    </row>
    <row r="100" spans="1:14" hidden="1" x14ac:dyDescent="0.2">
      <c r="A100" s="17"/>
      <c r="B100" s="17"/>
      <c r="C100" s="17"/>
      <c r="D100" s="17"/>
      <c r="E100" s="17"/>
      <c r="F100" s="17"/>
      <c r="G100" s="17"/>
      <c r="H100" s="17"/>
      <c r="I100" s="17"/>
      <c r="J100" s="17"/>
      <c r="K100" s="17"/>
      <c r="L100" s="17"/>
      <c r="M100" s="17"/>
      <c r="N100" s="17"/>
    </row>
    <row r="101" spans="1:14" hidden="1" x14ac:dyDescent="0.2">
      <c r="A101" s="17"/>
      <c r="B101" s="17"/>
      <c r="C101" s="17"/>
      <c r="D101" s="17"/>
      <c r="E101" s="17"/>
      <c r="F101" s="17"/>
      <c r="G101" s="17"/>
      <c r="H101" s="17"/>
      <c r="I101" s="17"/>
      <c r="J101" s="17"/>
      <c r="K101" s="17"/>
      <c r="L101" s="17"/>
      <c r="M101" s="17"/>
      <c r="N101" s="17"/>
    </row>
    <row r="102" spans="1:14" hidden="1" x14ac:dyDescent="0.2">
      <c r="A102" s="17"/>
      <c r="B102" s="17"/>
      <c r="C102" s="17"/>
      <c r="D102" s="17"/>
      <c r="E102" s="17"/>
      <c r="F102" s="17"/>
      <c r="G102" s="17"/>
      <c r="H102" s="17"/>
      <c r="I102" s="17"/>
      <c r="J102" s="17"/>
      <c r="K102" s="17"/>
      <c r="L102" s="17"/>
      <c r="M102" s="17"/>
      <c r="N102" s="17"/>
    </row>
    <row r="103" spans="1:14" hidden="1" x14ac:dyDescent="0.2">
      <c r="A103" s="17"/>
      <c r="B103" s="17"/>
      <c r="C103" s="17"/>
      <c r="D103" s="17"/>
      <c r="E103" s="17"/>
      <c r="F103" s="17"/>
      <c r="G103" s="17"/>
      <c r="H103" s="17"/>
      <c r="I103" s="17"/>
      <c r="J103" s="17"/>
      <c r="K103" s="17"/>
      <c r="L103" s="17"/>
      <c r="M103" s="17"/>
      <c r="N103" s="17"/>
    </row>
    <row r="104" spans="1:14" hidden="1" x14ac:dyDescent="0.2">
      <c r="A104" s="17"/>
      <c r="B104" s="17"/>
      <c r="C104" s="17"/>
      <c r="D104" s="17"/>
      <c r="E104" s="17"/>
      <c r="F104" s="17"/>
      <c r="G104" s="17"/>
      <c r="H104" s="17"/>
      <c r="I104" s="17"/>
      <c r="J104" s="17"/>
      <c r="K104" s="17"/>
      <c r="L104" s="17"/>
      <c r="M104" s="17"/>
      <c r="N104" s="17"/>
    </row>
    <row r="105" spans="1:14" hidden="1" x14ac:dyDescent="0.2">
      <c r="A105" s="17"/>
      <c r="B105" s="17"/>
      <c r="C105" s="17"/>
      <c r="D105" s="17"/>
      <c r="E105" s="17"/>
      <c r="F105" s="17"/>
      <c r="G105" s="17"/>
      <c r="H105" s="17"/>
      <c r="I105" s="17"/>
      <c r="J105" s="17"/>
      <c r="K105" s="17"/>
      <c r="L105" s="17"/>
      <c r="M105" s="17"/>
      <c r="N105" s="17"/>
    </row>
    <row r="106" spans="1:14" hidden="1" x14ac:dyDescent="0.2">
      <c r="A106" s="17"/>
      <c r="B106" s="17"/>
      <c r="C106" s="17"/>
      <c r="D106" s="17"/>
      <c r="E106" s="17"/>
      <c r="F106" s="17"/>
      <c r="G106" s="17"/>
      <c r="H106" s="17"/>
      <c r="I106" s="17"/>
      <c r="J106" s="17"/>
      <c r="K106" s="17"/>
      <c r="L106" s="17"/>
      <c r="M106" s="17"/>
      <c r="N106" s="17"/>
    </row>
    <row r="107" spans="1:14" hidden="1" x14ac:dyDescent="0.2">
      <c r="A107" s="17"/>
      <c r="B107" s="17"/>
      <c r="C107" s="17"/>
      <c r="D107" s="17"/>
      <c r="E107" s="17"/>
      <c r="F107" s="17"/>
      <c r="G107" s="17"/>
      <c r="H107" s="17"/>
      <c r="I107" s="17"/>
      <c r="J107" s="17"/>
      <c r="K107" s="17"/>
      <c r="L107" s="17"/>
      <c r="M107" s="17"/>
      <c r="N107" s="17"/>
    </row>
    <row r="108" spans="1:14" hidden="1" x14ac:dyDescent="0.2">
      <c r="A108" s="17"/>
      <c r="B108" s="17"/>
      <c r="C108" s="17"/>
      <c r="D108" s="17"/>
      <c r="E108" s="17"/>
      <c r="F108" s="17"/>
      <c r="G108" s="17"/>
      <c r="H108" s="17"/>
      <c r="I108" s="17"/>
      <c r="J108" s="17"/>
      <c r="K108" s="17"/>
      <c r="L108" s="17"/>
      <c r="M108" s="17"/>
      <c r="N108" s="17"/>
    </row>
    <row r="109" spans="1:14" hidden="1" x14ac:dyDescent="0.2">
      <c r="A109" s="17"/>
      <c r="B109" s="17"/>
      <c r="C109" s="17"/>
      <c r="D109" s="17"/>
      <c r="E109" s="17"/>
      <c r="F109" s="17"/>
      <c r="G109" s="17"/>
      <c r="H109" s="17"/>
      <c r="I109" s="17"/>
      <c r="J109" s="17"/>
      <c r="K109" s="17"/>
      <c r="L109" s="17"/>
      <c r="M109" s="17"/>
      <c r="N109" s="17"/>
    </row>
    <row r="110" spans="1:14" hidden="1" x14ac:dyDescent="0.2">
      <c r="A110" s="17"/>
      <c r="B110" s="17"/>
      <c r="C110" s="17"/>
      <c r="D110" s="17"/>
      <c r="E110" s="17"/>
      <c r="F110" s="17"/>
      <c r="G110" s="17"/>
      <c r="H110" s="17"/>
      <c r="I110" s="17"/>
      <c r="J110" s="17"/>
      <c r="K110" s="17"/>
      <c r="L110" s="17"/>
      <c r="M110" s="17"/>
      <c r="N110" s="17"/>
    </row>
    <row r="111" spans="1:14" hidden="1" x14ac:dyDescent="0.2">
      <c r="A111" s="17"/>
      <c r="B111" s="17"/>
      <c r="C111" s="17"/>
      <c r="D111" s="17"/>
      <c r="E111" s="17"/>
      <c r="F111" s="17"/>
      <c r="G111" s="17"/>
      <c r="H111" s="17"/>
      <c r="I111" s="17"/>
      <c r="J111" s="17"/>
      <c r="K111" s="17"/>
      <c r="L111" s="17"/>
      <c r="M111" s="17"/>
      <c r="N111" s="17"/>
    </row>
    <row r="112" spans="1:14" hidden="1" x14ac:dyDescent="0.2">
      <c r="A112" s="17"/>
      <c r="B112" s="17"/>
      <c r="C112" s="17"/>
      <c r="D112" s="17"/>
      <c r="E112" s="17"/>
      <c r="F112" s="17"/>
      <c r="G112" s="17"/>
      <c r="H112" s="17"/>
      <c r="I112" s="17"/>
      <c r="J112" s="17"/>
      <c r="K112" s="17"/>
      <c r="L112" s="17"/>
      <c r="M112" s="17"/>
      <c r="N112" s="17"/>
    </row>
    <row r="113" spans="1:14" hidden="1" x14ac:dyDescent="0.2">
      <c r="A113" s="17"/>
      <c r="B113" s="17"/>
      <c r="C113" s="17"/>
      <c r="D113" s="17"/>
      <c r="E113" s="17"/>
      <c r="F113" s="17"/>
      <c r="G113" s="17"/>
      <c r="H113" s="17"/>
      <c r="I113" s="17"/>
      <c r="J113" s="17"/>
      <c r="K113" s="17"/>
      <c r="L113" s="17"/>
      <c r="M113" s="17"/>
      <c r="N113" s="17"/>
    </row>
    <row r="114" spans="1:14" hidden="1" x14ac:dyDescent="0.2">
      <c r="A114" s="17"/>
      <c r="B114" s="17"/>
      <c r="C114" s="17"/>
      <c r="D114" s="17"/>
      <c r="E114" s="17"/>
      <c r="F114" s="17"/>
      <c r="G114" s="17"/>
      <c r="H114" s="17"/>
      <c r="I114" s="17"/>
      <c r="J114" s="17"/>
      <c r="K114" s="17"/>
      <c r="L114" s="17"/>
      <c r="M114" s="17"/>
      <c r="N114" s="17"/>
    </row>
    <row r="115" spans="1:14" hidden="1" x14ac:dyDescent="0.2">
      <c r="A115" s="17"/>
      <c r="B115" s="17"/>
      <c r="C115" s="17"/>
      <c r="D115" s="17"/>
      <c r="E115" s="17"/>
      <c r="F115" s="17"/>
      <c r="G115" s="17"/>
      <c r="H115" s="17"/>
      <c r="I115" s="17"/>
      <c r="J115" s="17"/>
      <c r="K115" s="17"/>
      <c r="L115" s="17"/>
      <c r="M115" s="17"/>
      <c r="N115" s="17"/>
    </row>
    <row r="116" spans="1:14" hidden="1" x14ac:dyDescent="0.2">
      <c r="A116" s="17"/>
      <c r="B116" s="17"/>
      <c r="C116" s="17"/>
      <c r="D116" s="17"/>
      <c r="E116" s="17"/>
      <c r="F116" s="17"/>
      <c r="G116" s="17"/>
      <c r="H116" s="17"/>
      <c r="I116" s="17"/>
      <c r="J116" s="17"/>
      <c r="K116" s="17"/>
      <c r="L116" s="17"/>
      <c r="M116" s="17"/>
      <c r="N116" s="17"/>
    </row>
    <row r="117" spans="1:14" hidden="1" x14ac:dyDescent="0.2">
      <c r="A117" s="17"/>
      <c r="B117" s="17"/>
      <c r="C117" s="17"/>
      <c r="D117" s="17"/>
      <c r="E117" s="17"/>
      <c r="F117" s="17"/>
      <c r="G117" s="17"/>
      <c r="H117" s="17"/>
      <c r="I117" s="17"/>
      <c r="J117" s="17"/>
      <c r="K117" s="17"/>
      <c r="L117" s="17"/>
      <c r="M117" s="17"/>
      <c r="N117" s="17"/>
    </row>
    <row r="118" spans="1:14" hidden="1" x14ac:dyDescent="0.2">
      <c r="A118" s="17"/>
      <c r="B118" s="17"/>
      <c r="C118" s="17"/>
      <c r="D118" s="17"/>
      <c r="E118" s="17"/>
      <c r="F118" s="17"/>
      <c r="G118" s="17"/>
      <c r="H118" s="17"/>
      <c r="I118" s="17"/>
      <c r="J118" s="17"/>
      <c r="K118" s="17"/>
      <c r="L118" s="17"/>
      <c r="M118" s="17"/>
      <c r="N118" s="17"/>
    </row>
    <row r="119" spans="1:14" hidden="1" x14ac:dyDescent="0.2">
      <c r="A119" s="17"/>
      <c r="B119" s="17"/>
      <c r="C119" s="17"/>
      <c r="D119" s="17"/>
      <c r="E119" s="17"/>
      <c r="F119" s="17"/>
      <c r="G119" s="17"/>
      <c r="H119" s="17"/>
      <c r="I119" s="17"/>
      <c r="J119" s="17"/>
      <c r="K119" s="17"/>
      <c r="L119" s="17"/>
      <c r="M119" s="17"/>
      <c r="N119" s="17"/>
    </row>
    <row r="120" spans="1:14" hidden="1" x14ac:dyDescent="0.2">
      <c r="A120" s="17"/>
      <c r="B120" s="17"/>
      <c r="C120" s="17"/>
      <c r="D120" s="17"/>
      <c r="E120" s="17"/>
      <c r="F120" s="17"/>
      <c r="G120" s="17"/>
      <c r="H120" s="17"/>
      <c r="I120" s="17"/>
      <c r="J120" s="17"/>
      <c r="K120" s="17"/>
      <c r="L120" s="17"/>
      <c r="M120" s="17"/>
      <c r="N120" s="17"/>
    </row>
    <row r="121" spans="1:14" hidden="1" x14ac:dyDescent="0.2">
      <c r="A121" s="17"/>
      <c r="B121" s="17"/>
      <c r="C121" s="17"/>
      <c r="D121" s="17"/>
      <c r="E121" s="17"/>
      <c r="F121" s="17"/>
      <c r="G121" s="17"/>
      <c r="H121" s="17"/>
      <c r="I121" s="17"/>
      <c r="J121" s="17"/>
      <c r="K121" s="17"/>
      <c r="L121" s="17"/>
      <c r="M121" s="17"/>
      <c r="N121" s="17"/>
    </row>
  </sheetData>
  <sheetProtection algorithmName="SHA-512" hashValue="/5a2Dm/v9NGC96wkTQZ8/Ye8JshHLyLLOz7Pasqo072y81khJ/bR6bwYKPRXNYohw8RNGkGGQup6BeLenm/ppg==" saltValue="Tk2JG6PRGEwenONeildSbg==" spinCount="100000" sheet="1" objects="1" scenarios="1"/>
  <mergeCells count="98">
    <mergeCell ref="A77:B77"/>
    <mergeCell ref="C77:I77"/>
    <mergeCell ref="A78:B78"/>
    <mergeCell ref="C78:I78"/>
    <mergeCell ref="P79:S85"/>
    <mergeCell ref="A80:B80"/>
    <mergeCell ref="C80:H80"/>
    <mergeCell ref="A81:B81"/>
    <mergeCell ref="C81:H81"/>
    <mergeCell ref="A82:H82"/>
    <mergeCell ref="A83:H83"/>
    <mergeCell ref="A85:F85"/>
    <mergeCell ref="G85:N85"/>
    <mergeCell ref="A79:B79"/>
    <mergeCell ref="C79:H79"/>
    <mergeCell ref="A73:B73"/>
    <mergeCell ref="C73:M73"/>
    <mergeCell ref="A75:I75"/>
    <mergeCell ref="J75:K75"/>
    <mergeCell ref="A76:B76"/>
    <mergeCell ref="A70:B70"/>
    <mergeCell ref="C70:N70"/>
    <mergeCell ref="A72:B72"/>
    <mergeCell ref="C72:M72"/>
    <mergeCell ref="A71:B71"/>
    <mergeCell ref="C71:E71"/>
    <mergeCell ref="G71:N71"/>
    <mergeCell ref="P60:S66"/>
    <mergeCell ref="A61:B61"/>
    <mergeCell ref="C61:H61"/>
    <mergeCell ref="A62:B62"/>
    <mergeCell ref="C62:H62"/>
    <mergeCell ref="A63:H63"/>
    <mergeCell ref="A64:H64"/>
    <mergeCell ref="A66:F66"/>
    <mergeCell ref="G66:N66"/>
    <mergeCell ref="A60:B60"/>
    <mergeCell ref="C60:H60"/>
    <mergeCell ref="A68:N68"/>
    <mergeCell ref="A69:B69"/>
    <mergeCell ref="A57:B57"/>
    <mergeCell ref="A58:B58"/>
    <mergeCell ref="C58:I58"/>
    <mergeCell ref="A59:B59"/>
    <mergeCell ref="C59:I59"/>
    <mergeCell ref="C69:N69"/>
    <mergeCell ref="A53:B53"/>
    <mergeCell ref="C53:M53"/>
    <mergeCell ref="A54:B54"/>
    <mergeCell ref="C54:M54"/>
    <mergeCell ref="A56:I56"/>
    <mergeCell ref="J56:K56"/>
    <mergeCell ref="A52:B52"/>
    <mergeCell ref="C52:N52"/>
    <mergeCell ref="A42:N42"/>
    <mergeCell ref="A43:N45"/>
    <mergeCell ref="A46:B47"/>
    <mergeCell ref="C46:I47"/>
    <mergeCell ref="J46:K47"/>
    <mergeCell ref="L46:N47"/>
    <mergeCell ref="A49:N49"/>
    <mergeCell ref="A50:B50"/>
    <mergeCell ref="C50:N50"/>
    <mergeCell ref="A51:B51"/>
    <mergeCell ref="C51:N51"/>
    <mergeCell ref="A35:N35"/>
    <mergeCell ref="A36:N39"/>
    <mergeCell ref="A40:B41"/>
    <mergeCell ref="C40:I41"/>
    <mergeCell ref="J40:K41"/>
    <mergeCell ref="L40:N41"/>
    <mergeCell ref="A34:N34"/>
    <mergeCell ref="A12:N13"/>
    <mergeCell ref="A14:N14"/>
    <mergeCell ref="A16:C16"/>
    <mergeCell ref="D16:E16"/>
    <mergeCell ref="A17:C17"/>
    <mergeCell ref="A18:C18"/>
    <mergeCell ref="A19:C19"/>
    <mergeCell ref="D21:E21"/>
    <mergeCell ref="A22:C22"/>
    <mergeCell ref="D22:E22"/>
    <mergeCell ref="A25:N32"/>
    <mergeCell ref="A9:C9"/>
    <mergeCell ref="D9:H9"/>
    <mergeCell ref="I9:L9"/>
    <mergeCell ref="M9:N9"/>
    <mergeCell ref="A10:C10"/>
    <mergeCell ref="D10:H10"/>
    <mergeCell ref="I10:L10"/>
    <mergeCell ref="M10:N10"/>
    <mergeCell ref="A5:N6"/>
    <mergeCell ref="A7:L7"/>
    <mergeCell ref="M7:N7"/>
    <mergeCell ref="A8:C8"/>
    <mergeCell ref="D8:H8"/>
    <mergeCell ref="I8:L8"/>
    <mergeCell ref="M8:N8"/>
  </mergeCells>
  <dataValidations count="7">
    <dataValidation allowBlank="1" showInputMessage="1" showErrorMessage="1" prompt="To start a new line press ALT + RETURN." sqref="C59:I59 C60:H62 C78:I78 C79:H81" xr:uid="{77501292-44B6-C947-B336-4BEF177EA403}"/>
    <dataValidation allowBlank="1" showInputMessage="1" showErrorMessage="1" prompt="To start new a line press ALT + RETURN." sqref="A25:N32" xr:uid="{DD8126BE-1B0B-CA4E-8754-CD1A0F47C9AF}"/>
    <dataValidation allowBlank="1" showInputMessage="1" showErrorMessage="1" prompt="This cell cannot be edited._x000a__x000a_Annotate comments, performance length, difficulty levels and marks on Solo and Ensemble pages (2 &amp; 3) below." sqref="D17:E19 D22:E22" xr:uid="{F773D7E1-2AE0-7D4E-BD4C-E3DD872BB0E7}"/>
    <dataValidation allowBlank="1" showInputMessage="1" showErrorMessage="1" prompt="This cell cannot be edited. Input difficulty level and assessment grid marks in cells above." sqref="I82:I83 I63:I64" xr:uid="{F23D732F-6DD7-294C-9BEF-6260611EC563}"/>
    <dataValidation allowBlank="1" showInputMessage="1" showErrorMessage="1" prompt="This cell cannot be edited. Edit centre and candidate details on the Overview sheet." sqref="D8:H10 M8:N10" xr:uid="{14F3CB02-EF64-3543-A3E1-4B55F33F5F88}"/>
    <dataValidation type="whole" allowBlank="1" showInputMessage="1" showErrorMessage="1" error="Award a mark 0 to 8." sqref="L79:N81 L60:N62 I60:I62 I79:I81" xr:uid="{1C980EED-F780-F946-A46A-E424D1418323}">
      <formula1>0</formula1>
      <formula2>8</formula2>
    </dataValidation>
    <dataValidation type="whole" allowBlank="1" showInputMessage="1" showErrorMessage="1" sqref="G57 I57 G76 I76" xr:uid="{D7D76279-AD3C-F140-BFCD-2A0EBB2F472C}">
      <formula1>0</formula1>
      <formula2>59</formula2>
    </dataValidation>
  </dataValidations>
  <pageMargins left="0.39370078740157483" right="0.39370078740157483" top="0.59055118110236227" bottom="0.59055118110236227" header="0.31496062992125984" footer="0.31496062992125984"/>
  <pageSetup paperSize="9" fitToWidth="0" fitToHeight="0" orientation="portrait" r:id="rId1"/>
  <headerFooter>
    <oddHeader xml:space="preserve">&amp;C&amp;"System Font,Regular"&amp;10&amp;K000000 </oddHeader>
    <oddFooter xml:space="preserve">&amp;C </oddFooter>
  </headerFooter>
  <rowBreaks count="2" manualBreakCount="2">
    <brk id="48" max="16383" man="1"/>
    <brk id="67"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4ECEE9D7-211C-8647-A214-5659807A9A46}">
          <x14:formula1>
            <xm:f>Pulldown!$B$2:$B$7</xm:f>
          </x14:formula1>
          <xm:sqref>C54:M54 C73:M73</xm:sqref>
        </x14:dataValidation>
        <x14:dataValidation type="list" allowBlank="1" showInputMessage="1" showErrorMessage="1" xr:uid="{A1E580A1-9A66-F44A-8781-2B694ADF3A19}">
          <x14:formula1>
            <xm:f>Pulldown!$A$2:$A$8</xm:f>
          </x14:formula1>
          <xm:sqref>C53:M53 C72:M72</xm:sqref>
        </x14:dataValidation>
        <x14:dataValidation type="list" allowBlank="1" showInputMessage="1" showErrorMessage="1" xr:uid="{3BFDBE44-B475-A748-80AB-9E70B23DC509}">
          <x14:formula1>
            <xm:f>Pulldown!$C$2:$C$8</xm:f>
          </x14:formula1>
          <xm:sqref>C77:I77 C58:I58</xm:sqref>
        </x14:dataValidation>
        <x14:dataValidation type="list" allowBlank="1" showInputMessage="1" showErrorMessage="1" xr:uid="{AA21388F-CADD-3B45-8CFC-5A5F2E30D05F}">
          <x14:formula1>
            <xm:f>Pulldown!$E$2:$E$8</xm:f>
          </x14:formula1>
          <xm:sqref>L58:N58 L77:N77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6C118A-D5A5-844E-9C9B-2DEA827456C1}">
  <sheetPr codeName="Sheet10"/>
  <dimension ref="A1:AF121"/>
  <sheetViews>
    <sheetView showGridLines="0" showRowColHeaders="0" showRuler="0" showWhiteSpace="0" view="pageLayout" zoomScaleNormal="100" workbookViewId="0"/>
  </sheetViews>
  <sheetFormatPr baseColWidth="10" defaultColWidth="0" defaultRowHeight="15" customHeight="1" zeroHeight="1" x14ac:dyDescent="0.2"/>
  <cols>
    <col min="1" max="3" width="6.83203125" style="2" customWidth="1"/>
    <col min="4" max="6" width="8" style="2" customWidth="1"/>
    <col min="7" max="8" width="6.5" style="2" customWidth="1"/>
    <col min="9" max="9" width="5" style="2" customWidth="1"/>
    <col min="10" max="10" width="2.83203125" style="2" customWidth="1"/>
    <col min="11" max="11" width="5" style="2" customWidth="1"/>
    <col min="12" max="14" width="5.5" style="2" bestFit="1" customWidth="1"/>
    <col min="15" max="16" width="8.83203125" style="2" customWidth="1"/>
    <col min="17" max="18" width="8.5" style="2" customWidth="1"/>
    <col min="19" max="19" width="8" style="2" customWidth="1"/>
    <col min="20" max="20" width="9.83203125" style="2" customWidth="1"/>
    <col min="21" max="24" width="8.5" style="2" customWidth="1"/>
    <col min="25" max="26" width="8.83203125" style="2" hidden="1" customWidth="1"/>
    <col min="27" max="32" width="8.83203125" style="94" hidden="1" customWidth="1"/>
    <col min="33" max="16384" width="8.83203125" style="2" hidden="1"/>
  </cols>
  <sheetData>
    <row r="1" spans="1:31" ht="19" customHeight="1" x14ac:dyDescent="0.2">
      <c r="A1" s="182"/>
      <c r="B1" s="1"/>
      <c r="C1" s="1"/>
      <c r="D1" s="1"/>
      <c r="E1" s="1"/>
      <c r="F1" s="1"/>
      <c r="G1" s="1"/>
      <c r="H1" s="1"/>
      <c r="I1" s="1"/>
      <c r="J1" s="1"/>
      <c r="K1" s="1"/>
      <c r="L1" s="1"/>
      <c r="M1" s="1"/>
      <c r="N1" s="177">
        <v>6</v>
      </c>
    </row>
    <row r="2" spans="1:31" ht="15" customHeight="1" x14ac:dyDescent="0.2">
      <c r="A2" s="1"/>
      <c r="B2" s="1"/>
      <c r="C2" s="1"/>
      <c r="D2" s="1"/>
      <c r="E2" s="1"/>
      <c r="F2" s="1"/>
      <c r="G2" s="1"/>
      <c r="H2" s="1"/>
      <c r="I2" s="1"/>
      <c r="J2" s="1"/>
      <c r="K2" s="1"/>
      <c r="L2" s="1"/>
      <c r="M2" s="1"/>
      <c r="N2" s="1"/>
      <c r="AB2" s="174"/>
      <c r="AC2" s="174"/>
      <c r="AD2" s="174"/>
      <c r="AE2" s="174"/>
    </row>
    <row r="3" spans="1:31" ht="15" customHeight="1" x14ac:dyDescent="0.2">
      <c r="A3" s="4"/>
      <c r="B3" s="4"/>
      <c r="C3" s="4"/>
      <c r="D3" s="4"/>
      <c r="E3" s="4"/>
      <c r="F3" s="4"/>
      <c r="G3" s="4"/>
      <c r="H3" s="4"/>
      <c r="I3" s="4"/>
      <c r="J3" s="4"/>
      <c r="K3" s="4"/>
      <c r="L3" s="4"/>
      <c r="M3" s="5"/>
      <c r="N3" s="5"/>
      <c r="AB3" s="174"/>
      <c r="AC3" s="174"/>
      <c r="AD3" s="174"/>
      <c r="AE3" s="174"/>
    </row>
    <row r="4" spans="1:31" ht="15" customHeight="1" thickBot="1" x14ac:dyDescent="0.25">
      <c r="AB4" s="174"/>
      <c r="AC4" s="174"/>
      <c r="AD4" s="174"/>
      <c r="AE4" s="174"/>
    </row>
    <row r="5" spans="1:31" ht="15" customHeight="1" x14ac:dyDescent="0.2">
      <c r="A5" s="390" t="s">
        <v>20</v>
      </c>
      <c r="B5" s="391"/>
      <c r="C5" s="391"/>
      <c r="D5" s="391"/>
      <c r="E5" s="391"/>
      <c r="F5" s="391"/>
      <c r="G5" s="391"/>
      <c r="H5" s="391"/>
      <c r="I5" s="391"/>
      <c r="J5" s="391"/>
      <c r="K5" s="391"/>
      <c r="L5" s="391"/>
      <c r="M5" s="391"/>
      <c r="N5" s="392"/>
      <c r="AB5" s="174"/>
      <c r="AC5" s="174"/>
      <c r="AD5" s="174"/>
      <c r="AE5" s="174"/>
    </row>
    <row r="6" spans="1:31" ht="15" customHeight="1" x14ac:dyDescent="0.2">
      <c r="A6" s="393"/>
      <c r="B6" s="394"/>
      <c r="C6" s="394"/>
      <c r="D6" s="394"/>
      <c r="E6" s="394"/>
      <c r="F6" s="394"/>
      <c r="G6" s="394"/>
      <c r="H6" s="394"/>
      <c r="I6" s="394"/>
      <c r="J6" s="394"/>
      <c r="K6" s="394"/>
      <c r="L6" s="394"/>
      <c r="M6" s="394"/>
      <c r="N6" s="395"/>
      <c r="AB6" s="174"/>
      <c r="AC6" s="174"/>
      <c r="AD6" s="174"/>
    </row>
    <row r="7" spans="1:31" ht="15" customHeight="1" x14ac:dyDescent="0.2">
      <c r="A7" s="396" t="s">
        <v>21</v>
      </c>
      <c r="B7" s="397"/>
      <c r="C7" s="397"/>
      <c r="D7" s="397"/>
      <c r="E7" s="397"/>
      <c r="F7" s="397"/>
      <c r="G7" s="397"/>
      <c r="H7" s="397"/>
      <c r="I7" s="397"/>
      <c r="J7" s="397"/>
      <c r="K7" s="397"/>
      <c r="L7" s="397"/>
      <c r="M7" s="398" t="s">
        <v>22</v>
      </c>
      <c r="N7" s="399"/>
      <c r="AB7" s="174"/>
      <c r="AC7" s="174"/>
      <c r="AD7" s="174"/>
    </row>
    <row r="8" spans="1:31" ht="15" customHeight="1" x14ac:dyDescent="0.2">
      <c r="A8" s="344" t="s">
        <v>3</v>
      </c>
      <c r="B8" s="345"/>
      <c r="C8" s="345"/>
      <c r="D8" s="371" t="str">
        <f>IF(Overview!C6="","",MID(Overview!C6,1,35))</f>
        <v/>
      </c>
      <c r="E8" s="372"/>
      <c r="F8" s="372"/>
      <c r="G8" s="372"/>
      <c r="H8" s="373"/>
      <c r="I8" s="222" t="s">
        <v>5</v>
      </c>
      <c r="J8" s="223"/>
      <c r="K8" s="223"/>
      <c r="L8" s="224"/>
      <c r="M8" s="400" t="str">
        <f>IF(Overview!C7="","",Overview!C7)</f>
        <v/>
      </c>
      <c r="N8" s="401"/>
      <c r="AB8" s="174"/>
      <c r="AD8" s="174"/>
    </row>
    <row r="9" spans="1:31" ht="15" customHeight="1" x14ac:dyDescent="0.2">
      <c r="A9" s="344" t="s">
        <v>6</v>
      </c>
      <c r="B9" s="345"/>
      <c r="C9" s="345"/>
      <c r="D9" s="371" t="str">
        <f>IF(VLOOKUP(N1,Overview!A11:B40,2,0)="","",MID(VLOOKUP(N1,Overview!A11:B40,2,0),1,35))</f>
        <v/>
      </c>
      <c r="E9" s="372"/>
      <c r="F9" s="372"/>
      <c r="G9" s="372"/>
      <c r="H9" s="373"/>
      <c r="I9" s="222" t="s">
        <v>7</v>
      </c>
      <c r="J9" s="223"/>
      <c r="K9" s="223"/>
      <c r="L9" s="224"/>
      <c r="M9" s="214" t="str">
        <f>IF(VLOOKUP(N1,Overview!A11:C40,3,0)="","",(VLOOKUP(N1,Overview!A11:C40,3,0)))</f>
        <v/>
      </c>
      <c r="N9" s="215"/>
    </row>
    <row r="10" spans="1:31" ht="15" customHeight="1" x14ac:dyDescent="0.2">
      <c r="A10" s="344" t="s">
        <v>8</v>
      </c>
      <c r="B10" s="345"/>
      <c r="C10" s="345"/>
      <c r="D10" s="371" t="str">
        <f>IF(VLOOKUP(N1,Overview!A11:D40,4,0)="","",MID(VLOOKUP(N1,Overview!A11:D40,4,0),1,35))</f>
        <v/>
      </c>
      <c r="E10" s="372"/>
      <c r="F10" s="372"/>
      <c r="G10" s="372"/>
      <c r="H10" s="373"/>
      <c r="I10" s="222" t="s">
        <v>4</v>
      </c>
      <c r="J10" s="223"/>
      <c r="K10" s="223"/>
      <c r="L10" s="224"/>
      <c r="M10" s="214" t="str">
        <f>IF(Overview!I6="","",Overview!I6)</f>
        <v/>
      </c>
      <c r="N10" s="215"/>
    </row>
    <row r="11" spans="1:31" ht="15" customHeight="1" x14ac:dyDescent="0.2">
      <c r="A11" s="60"/>
      <c r="B11" s="6"/>
      <c r="C11" s="6"/>
      <c r="D11" s="6"/>
      <c r="E11" s="6"/>
      <c r="F11" s="6"/>
      <c r="G11" s="7"/>
      <c r="H11" s="7"/>
      <c r="I11" s="7"/>
      <c r="J11" s="8"/>
      <c r="K11" s="8"/>
      <c r="L11" s="8"/>
      <c r="M11" s="8"/>
      <c r="N11" s="61"/>
    </row>
    <row r="12" spans="1:31" ht="15" customHeight="1" x14ac:dyDescent="0.2">
      <c r="A12" s="351" t="s">
        <v>23</v>
      </c>
      <c r="B12" s="352"/>
      <c r="C12" s="352"/>
      <c r="D12" s="352"/>
      <c r="E12" s="352"/>
      <c r="F12" s="352"/>
      <c r="G12" s="352"/>
      <c r="H12" s="352"/>
      <c r="I12" s="352"/>
      <c r="J12" s="352"/>
      <c r="K12" s="352"/>
      <c r="L12" s="352"/>
      <c r="M12" s="352"/>
      <c r="N12" s="353"/>
    </row>
    <row r="13" spans="1:31" ht="15" customHeight="1" x14ac:dyDescent="0.2">
      <c r="A13" s="354"/>
      <c r="B13" s="355"/>
      <c r="C13" s="355"/>
      <c r="D13" s="355"/>
      <c r="E13" s="355"/>
      <c r="F13" s="355"/>
      <c r="G13" s="355"/>
      <c r="H13" s="355"/>
      <c r="I13" s="355"/>
      <c r="J13" s="355"/>
      <c r="K13" s="355"/>
      <c r="L13" s="355"/>
      <c r="M13" s="355"/>
      <c r="N13" s="356"/>
    </row>
    <row r="14" spans="1:31" ht="15" customHeight="1" x14ac:dyDescent="0.2">
      <c r="A14" s="357" t="s">
        <v>24</v>
      </c>
      <c r="B14" s="358"/>
      <c r="C14" s="358"/>
      <c r="D14" s="358"/>
      <c r="E14" s="358"/>
      <c r="F14" s="358"/>
      <c r="G14" s="358"/>
      <c r="H14" s="358"/>
      <c r="I14" s="358"/>
      <c r="J14" s="358"/>
      <c r="K14" s="358"/>
      <c r="L14" s="358"/>
      <c r="M14" s="358"/>
      <c r="N14" s="359"/>
    </row>
    <row r="15" spans="1:31" ht="15" customHeight="1" x14ac:dyDescent="0.2">
      <c r="A15" s="62"/>
      <c r="B15" s="41"/>
      <c r="C15" s="41"/>
      <c r="D15" s="41"/>
      <c r="E15" s="41"/>
      <c r="F15" s="41"/>
      <c r="G15" s="41"/>
      <c r="H15" s="41"/>
      <c r="I15" s="41"/>
      <c r="J15" s="41"/>
      <c r="K15" s="41"/>
      <c r="L15" s="41"/>
      <c r="M15" s="41"/>
      <c r="N15" s="63"/>
    </row>
    <row r="16" spans="1:31" ht="15" customHeight="1" x14ac:dyDescent="0.2">
      <c r="A16" s="360" t="s">
        <v>25</v>
      </c>
      <c r="B16" s="361"/>
      <c r="C16" s="361"/>
      <c r="D16" s="362" t="s">
        <v>26</v>
      </c>
      <c r="E16" s="362"/>
      <c r="F16" s="81" t="s">
        <v>27</v>
      </c>
      <c r="G16" s="82" t="s">
        <v>28</v>
      </c>
      <c r="H16" s="36" t="s">
        <v>29</v>
      </c>
      <c r="N16" s="64"/>
      <c r="AB16" s="94" t="s">
        <v>30</v>
      </c>
      <c r="AC16" s="175"/>
      <c r="AD16" s="94" t="s">
        <v>31</v>
      </c>
    </row>
    <row r="17" spans="1:32" ht="15" customHeight="1" x14ac:dyDescent="0.25">
      <c r="A17" s="363" t="s">
        <v>32</v>
      </c>
      <c r="B17" s="364"/>
      <c r="C17" s="365"/>
      <c r="D17" s="131" t="str">
        <f>AB61</f>
        <v/>
      </c>
      <c r="E17" s="132" t="str">
        <f>AD62</f>
        <v/>
      </c>
      <c r="F17" s="133" t="str">
        <f>AD61</f>
        <v/>
      </c>
      <c r="G17" s="134" t="str">
        <f>AE61</f>
        <v/>
      </c>
      <c r="H17" s="135" t="str">
        <f>AF61</f>
        <v/>
      </c>
      <c r="N17" s="64"/>
      <c r="AB17" s="94" t="s">
        <v>33</v>
      </c>
      <c r="AC17" s="175"/>
    </row>
    <row r="18" spans="1:32" ht="15" customHeight="1" x14ac:dyDescent="0.25">
      <c r="A18" s="363" t="s">
        <v>34</v>
      </c>
      <c r="B18" s="364"/>
      <c r="C18" s="365"/>
      <c r="D18" s="136" t="str">
        <f>AB80</f>
        <v/>
      </c>
      <c r="E18" s="137" t="str">
        <f>AD81</f>
        <v/>
      </c>
      <c r="F18" s="138" t="str">
        <f>AD80</f>
        <v/>
      </c>
      <c r="G18" s="139" t="str">
        <f>AE80</f>
        <v/>
      </c>
      <c r="H18" s="140" t="str">
        <f>AF80</f>
        <v/>
      </c>
      <c r="I18" s="3"/>
      <c r="J18" s="42"/>
      <c r="K18" s="42"/>
      <c r="L18" s="42"/>
      <c r="M18" s="42"/>
      <c r="N18" s="65"/>
      <c r="AB18" s="94">
        <f>AB50+AB52</f>
        <v>0</v>
      </c>
      <c r="AC18" s="175"/>
      <c r="AD18" s="94">
        <f>AD50</f>
        <v>0</v>
      </c>
      <c r="AE18" s="94">
        <f>AE50</f>
        <v>0</v>
      </c>
      <c r="AF18" s="94">
        <f>AF50</f>
        <v>0</v>
      </c>
    </row>
    <row r="19" spans="1:32" ht="30" customHeight="1" x14ac:dyDescent="0.2">
      <c r="A19" s="366" t="s">
        <v>35</v>
      </c>
      <c r="B19" s="367"/>
      <c r="C19" s="368"/>
      <c r="D19" s="141" t="str">
        <f>AB83</f>
        <v/>
      </c>
      <c r="E19" s="142" t="str">
        <f>AC83</f>
        <v/>
      </c>
      <c r="F19" s="143" t="str">
        <f>AD83</f>
        <v/>
      </c>
      <c r="G19" s="144" t="str">
        <f>AE83</f>
        <v/>
      </c>
      <c r="H19" s="145" t="str">
        <f>AF83</f>
        <v/>
      </c>
      <c r="N19" s="64"/>
      <c r="AB19" s="94" t="str">
        <f>IF(AND(G57="",I57=""),"",AB18)</f>
        <v/>
      </c>
      <c r="AC19" s="175"/>
      <c r="AD19" s="94" t="str">
        <f>IF(L57="","",AD18)</f>
        <v/>
      </c>
      <c r="AE19" s="94" t="str">
        <f>IF(M57="","",AE18)</f>
        <v/>
      </c>
      <c r="AF19" s="94" t="str">
        <f>IF(N57="","",AF18)</f>
        <v/>
      </c>
    </row>
    <row r="20" spans="1:32" ht="15" customHeight="1" x14ac:dyDescent="0.2">
      <c r="A20" s="66"/>
      <c r="N20" s="64"/>
      <c r="AB20" s="94" t="s">
        <v>36</v>
      </c>
      <c r="AC20" s="175"/>
    </row>
    <row r="21" spans="1:32" ht="15" customHeight="1" x14ac:dyDescent="0.2">
      <c r="A21" s="67"/>
      <c r="B21" s="9"/>
      <c r="C21" s="10"/>
      <c r="D21" s="369" t="s">
        <v>26</v>
      </c>
      <c r="E21" s="370"/>
      <c r="F21" s="81" t="s">
        <v>27</v>
      </c>
      <c r="G21" s="82" t="s">
        <v>28</v>
      </c>
      <c r="H21" s="36" t="s">
        <v>29</v>
      </c>
      <c r="N21" s="64"/>
      <c r="AB21" s="94">
        <f>AB69+AB71</f>
        <v>0</v>
      </c>
      <c r="AC21" s="175"/>
      <c r="AD21" s="94">
        <f>AD69</f>
        <v>0</v>
      </c>
      <c r="AE21" s="94">
        <f>AE69</f>
        <v>0</v>
      </c>
      <c r="AF21" s="94">
        <f>AF69</f>
        <v>0</v>
      </c>
    </row>
    <row r="22" spans="1:32" ht="30" customHeight="1" x14ac:dyDescent="0.2">
      <c r="A22" s="346" t="s">
        <v>37</v>
      </c>
      <c r="B22" s="347"/>
      <c r="C22" s="348"/>
      <c r="D22" s="349" t="str">
        <f>AB25</f>
        <v/>
      </c>
      <c r="E22" s="350"/>
      <c r="F22" s="146" t="str">
        <f>AD25</f>
        <v/>
      </c>
      <c r="G22" s="147" t="str">
        <f>AE25</f>
        <v/>
      </c>
      <c r="H22" s="148" t="str">
        <f>AF25</f>
        <v/>
      </c>
      <c r="I22" s="43"/>
      <c r="J22" s="43"/>
      <c r="K22" s="43"/>
      <c r="L22" s="43"/>
      <c r="M22" s="43"/>
      <c r="N22" s="68"/>
      <c r="AB22" s="94" t="str">
        <f>IF(AND(G76="",I76=""),"",AB21)</f>
        <v/>
      </c>
      <c r="AC22" s="175"/>
      <c r="AD22" s="94" t="str">
        <f>IF(L76="","",AD21)</f>
        <v/>
      </c>
      <c r="AE22" s="94" t="str">
        <f>IF(M76="","",AE21)</f>
        <v/>
      </c>
      <c r="AF22" s="94" t="str">
        <f>IF(N76="","",AF21)</f>
        <v/>
      </c>
    </row>
    <row r="23" spans="1:32" ht="15" customHeight="1" x14ac:dyDescent="0.2">
      <c r="A23" s="69"/>
      <c r="G23" s="44"/>
      <c r="H23" s="44"/>
      <c r="I23" s="44"/>
      <c r="J23" s="44"/>
      <c r="K23" s="44"/>
      <c r="L23" s="44"/>
      <c r="M23" s="44"/>
      <c r="N23" s="70"/>
      <c r="AB23" s="94" t="s">
        <v>38</v>
      </c>
      <c r="AC23" s="175"/>
    </row>
    <row r="24" spans="1:32" ht="15" customHeight="1" x14ac:dyDescent="0.2">
      <c r="A24" s="71" t="s">
        <v>39</v>
      </c>
      <c r="B24" s="44"/>
      <c r="C24" s="44"/>
      <c r="D24" s="44"/>
      <c r="E24" s="44"/>
      <c r="F24" s="44"/>
      <c r="G24" s="44"/>
      <c r="H24" s="44"/>
      <c r="I24" s="44"/>
      <c r="J24" s="44"/>
      <c r="K24" s="44"/>
      <c r="L24" s="44"/>
      <c r="M24" s="44"/>
      <c r="N24" s="70"/>
      <c r="AB24" s="94">
        <f>AB18+AB21</f>
        <v>0</v>
      </c>
      <c r="AC24" s="175"/>
      <c r="AD24" s="94">
        <f>AD18+AD21</f>
        <v>0</v>
      </c>
      <c r="AE24" s="94">
        <f>AE18+AE21</f>
        <v>0</v>
      </c>
      <c r="AF24" s="94">
        <f>AF18+AF21</f>
        <v>0</v>
      </c>
    </row>
    <row r="25" spans="1:32" ht="15" customHeight="1" x14ac:dyDescent="0.2">
      <c r="A25" s="242"/>
      <c r="B25" s="243"/>
      <c r="C25" s="243"/>
      <c r="D25" s="243"/>
      <c r="E25" s="243"/>
      <c r="F25" s="243"/>
      <c r="G25" s="243"/>
      <c r="H25" s="243"/>
      <c r="I25" s="243"/>
      <c r="J25" s="243"/>
      <c r="K25" s="243"/>
      <c r="L25" s="243"/>
      <c r="M25" s="243"/>
      <c r="N25" s="244"/>
      <c r="AB25" s="94" t="str">
        <f>IF(OR(AB19="",AB22=""),"",AB24)</f>
        <v/>
      </c>
      <c r="AC25" s="175"/>
      <c r="AD25" s="94" t="str">
        <f>IF(OR(AD19="",AD22=""),"",AD24)</f>
        <v/>
      </c>
      <c r="AE25" s="94" t="str">
        <f>IF(OR(AE19="",AE22=""),"",AE24)</f>
        <v/>
      </c>
      <c r="AF25" s="94" t="str">
        <f>IF(OR(AF19="",AF22=""),"",AF24)</f>
        <v/>
      </c>
    </row>
    <row r="26" spans="1:32" ht="15" customHeight="1" x14ac:dyDescent="0.2">
      <c r="A26" s="245"/>
      <c r="B26" s="246"/>
      <c r="C26" s="246"/>
      <c r="D26" s="246"/>
      <c r="E26" s="246"/>
      <c r="F26" s="246"/>
      <c r="G26" s="246"/>
      <c r="H26" s="246"/>
      <c r="I26" s="246"/>
      <c r="J26" s="246"/>
      <c r="K26" s="246"/>
      <c r="L26" s="246"/>
      <c r="M26" s="246"/>
      <c r="N26" s="247"/>
      <c r="AC26" s="175"/>
    </row>
    <row r="27" spans="1:32" ht="15" customHeight="1" x14ac:dyDescent="0.2">
      <c r="A27" s="245"/>
      <c r="B27" s="246"/>
      <c r="C27" s="246"/>
      <c r="D27" s="246"/>
      <c r="E27" s="246"/>
      <c r="F27" s="246"/>
      <c r="G27" s="246"/>
      <c r="H27" s="246"/>
      <c r="I27" s="246"/>
      <c r="J27" s="246"/>
      <c r="K27" s="246"/>
      <c r="L27" s="246"/>
      <c r="M27" s="246"/>
      <c r="N27" s="247"/>
      <c r="AC27" s="175"/>
    </row>
    <row r="28" spans="1:32" ht="15" customHeight="1" x14ac:dyDescent="0.2">
      <c r="A28" s="245"/>
      <c r="B28" s="246"/>
      <c r="C28" s="246"/>
      <c r="D28" s="246"/>
      <c r="E28" s="246"/>
      <c r="F28" s="246"/>
      <c r="G28" s="246"/>
      <c r="H28" s="246"/>
      <c r="I28" s="246"/>
      <c r="J28" s="246"/>
      <c r="K28" s="246"/>
      <c r="L28" s="246"/>
      <c r="M28" s="246"/>
      <c r="N28" s="247"/>
      <c r="AC28" s="175"/>
    </row>
    <row r="29" spans="1:32" ht="15" customHeight="1" x14ac:dyDescent="0.2">
      <c r="A29" s="245"/>
      <c r="B29" s="246"/>
      <c r="C29" s="246"/>
      <c r="D29" s="246"/>
      <c r="E29" s="246"/>
      <c r="F29" s="246"/>
      <c r="G29" s="246"/>
      <c r="H29" s="246"/>
      <c r="I29" s="246"/>
      <c r="J29" s="246"/>
      <c r="K29" s="246"/>
      <c r="L29" s="246"/>
      <c r="M29" s="246"/>
      <c r="N29" s="247"/>
      <c r="AC29" s="175"/>
    </row>
    <row r="30" spans="1:32" ht="15" customHeight="1" x14ac:dyDescent="0.2">
      <c r="A30" s="245"/>
      <c r="B30" s="246"/>
      <c r="C30" s="246"/>
      <c r="D30" s="246"/>
      <c r="E30" s="246"/>
      <c r="F30" s="246"/>
      <c r="G30" s="246"/>
      <c r="H30" s="246"/>
      <c r="I30" s="246"/>
      <c r="J30" s="246"/>
      <c r="K30" s="246"/>
      <c r="L30" s="246"/>
      <c r="M30" s="246"/>
      <c r="N30" s="247"/>
      <c r="AC30" s="175"/>
    </row>
    <row r="31" spans="1:32" ht="15" customHeight="1" x14ac:dyDescent="0.2">
      <c r="A31" s="245"/>
      <c r="B31" s="246"/>
      <c r="C31" s="246"/>
      <c r="D31" s="246"/>
      <c r="E31" s="246"/>
      <c r="F31" s="246"/>
      <c r="G31" s="246"/>
      <c r="H31" s="246"/>
      <c r="I31" s="246"/>
      <c r="J31" s="246"/>
      <c r="K31" s="246"/>
      <c r="L31" s="246"/>
      <c r="M31" s="246"/>
      <c r="N31" s="247"/>
      <c r="AC31" s="175"/>
    </row>
    <row r="32" spans="1:32" ht="15" customHeight="1" x14ac:dyDescent="0.2">
      <c r="A32" s="248"/>
      <c r="B32" s="249"/>
      <c r="C32" s="249"/>
      <c r="D32" s="249"/>
      <c r="E32" s="249"/>
      <c r="F32" s="249"/>
      <c r="G32" s="249"/>
      <c r="H32" s="249"/>
      <c r="I32" s="249"/>
      <c r="J32" s="249"/>
      <c r="K32" s="249"/>
      <c r="L32" s="249"/>
      <c r="M32" s="249"/>
      <c r="N32" s="250"/>
      <c r="AC32" s="175"/>
    </row>
    <row r="33" spans="1:29" ht="15" customHeight="1" x14ac:dyDescent="0.2">
      <c r="A33" s="66"/>
      <c r="N33" s="64"/>
      <c r="AC33" s="175"/>
    </row>
    <row r="34" spans="1:29" ht="15" customHeight="1" x14ac:dyDescent="0.2">
      <c r="A34" s="251" t="s">
        <v>40</v>
      </c>
      <c r="B34" s="252"/>
      <c r="C34" s="252"/>
      <c r="D34" s="252"/>
      <c r="E34" s="252"/>
      <c r="F34" s="252"/>
      <c r="G34" s="252"/>
      <c r="H34" s="252"/>
      <c r="I34" s="252"/>
      <c r="J34" s="252"/>
      <c r="K34" s="252"/>
      <c r="L34" s="252"/>
      <c r="M34" s="252"/>
      <c r="N34" s="253"/>
      <c r="AC34" s="175"/>
    </row>
    <row r="35" spans="1:29" ht="15" customHeight="1" x14ac:dyDescent="0.2">
      <c r="A35" s="254" t="s">
        <v>41</v>
      </c>
      <c r="B35" s="255"/>
      <c r="C35" s="255"/>
      <c r="D35" s="255"/>
      <c r="E35" s="255"/>
      <c r="F35" s="255"/>
      <c r="G35" s="255"/>
      <c r="H35" s="255"/>
      <c r="I35" s="255"/>
      <c r="J35" s="255"/>
      <c r="K35" s="255"/>
      <c r="L35" s="255"/>
      <c r="M35" s="255"/>
      <c r="N35" s="256"/>
      <c r="AC35" s="175"/>
    </row>
    <row r="36" spans="1:29" ht="15" customHeight="1" x14ac:dyDescent="0.2">
      <c r="A36" s="374" t="s">
        <v>42</v>
      </c>
      <c r="B36" s="375"/>
      <c r="C36" s="375"/>
      <c r="D36" s="375"/>
      <c r="E36" s="375"/>
      <c r="F36" s="375"/>
      <c r="G36" s="375"/>
      <c r="H36" s="375"/>
      <c r="I36" s="375"/>
      <c r="J36" s="375"/>
      <c r="K36" s="375"/>
      <c r="L36" s="375"/>
      <c r="M36" s="375"/>
      <c r="N36" s="376"/>
      <c r="AC36" s="175"/>
    </row>
    <row r="37" spans="1:29" ht="15" customHeight="1" x14ac:dyDescent="0.2">
      <c r="A37" s="374"/>
      <c r="B37" s="375"/>
      <c r="C37" s="375"/>
      <c r="D37" s="375"/>
      <c r="E37" s="375"/>
      <c r="F37" s="375"/>
      <c r="G37" s="375"/>
      <c r="H37" s="375"/>
      <c r="I37" s="375"/>
      <c r="J37" s="375"/>
      <c r="K37" s="375"/>
      <c r="L37" s="375"/>
      <c r="M37" s="375"/>
      <c r="N37" s="376"/>
      <c r="AC37" s="175"/>
    </row>
    <row r="38" spans="1:29" ht="15" customHeight="1" x14ac:dyDescent="0.2">
      <c r="A38" s="374"/>
      <c r="B38" s="375"/>
      <c r="C38" s="375"/>
      <c r="D38" s="375"/>
      <c r="E38" s="375"/>
      <c r="F38" s="375"/>
      <c r="G38" s="375"/>
      <c r="H38" s="375"/>
      <c r="I38" s="375"/>
      <c r="J38" s="375"/>
      <c r="K38" s="375"/>
      <c r="L38" s="375"/>
      <c r="M38" s="375"/>
      <c r="N38" s="376"/>
      <c r="AC38" s="175"/>
    </row>
    <row r="39" spans="1:29" ht="15" customHeight="1" x14ac:dyDescent="0.2">
      <c r="A39" s="377"/>
      <c r="B39" s="378"/>
      <c r="C39" s="378"/>
      <c r="D39" s="378"/>
      <c r="E39" s="378"/>
      <c r="F39" s="378"/>
      <c r="G39" s="378"/>
      <c r="H39" s="378"/>
      <c r="I39" s="378"/>
      <c r="J39" s="378"/>
      <c r="K39" s="378"/>
      <c r="L39" s="378"/>
      <c r="M39" s="378"/>
      <c r="N39" s="379"/>
      <c r="AC39" s="175"/>
    </row>
    <row r="40" spans="1:29" ht="15" customHeight="1" x14ac:dyDescent="0.2">
      <c r="A40" s="380" t="s">
        <v>43</v>
      </c>
      <c r="B40" s="381"/>
      <c r="C40" s="384"/>
      <c r="D40" s="385"/>
      <c r="E40" s="385"/>
      <c r="F40" s="385"/>
      <c r="G40" s="385"/>
      <c r="H40" s="385"/>
      <c r="I40" s="386"/>
      <c r="J40" s="216" t="s">
        <v>44</v>
      </c>
      <c r="K40" s="217"/>
      <c r="L40" s="338"/>
      <c r="M40" s="339"/>
      <c r="N40" s="340"/>
      <c r="AC40" s="175"/>
    </row>
    <row r="41" spans="1:29" ht="15" customHeight="1" x14ac:dyDescent="0.2">
      <c r="A41" s="382"/>
      <c r="B41" s="383"/>
      <c r="C41" s="387"/>
      <c r="D41" s="388"/>
      <c r="E41" s="388"/>
      <c r="F41" s="388"/>
      <c r="G41" s="388"/>
      <c r="H41" s="388"/>
      <c r="I41" s="389"/>
      <c r="J41" s="218"/>
      <c r="K41" s="219"/>
      <c r="L41" s="341"/>
      <c r="M41" s="342"/>
      <c r="N41" s="343"/>
      <c r="AC41" s="175"/>
    </row>
    <row r="42" spans="1:29" ht="15" customHeight="1" x14ac:dyDescent="0.2">
      <c r="A42" s="225" t="s">
        <v>45</v>
      </c>
      <c r="B42" s="226"/>
      <c r="C42" s="226"/>
      <c r="D42" s="226"/>
      <c r="E42" s="226"/>
      <c r="F42" s="226"/>
      <c r="G42" s="226"/>
      <c r="H42" s="226"/>
      <c r="I42" s="226"/>
      <c r="J42" s="226"/>
      <c r="K42" s="226"/>
      <c r="L42" s="226"/>
      <c r="M42" s="226"/>
      <c r="N42" s="227"/>
      <c r="AC42" s="175"/>
    </row>
    <row r="43" spans="1:29" ht="15" customHeight="1" x14ac:dyDescent="0.2">
      <c r="A43" s="228" t="s">
        <v>46</v>
      </c>
      <c r="B43" s="229"/>
      <c r="C43" s="229"/>
      <c r="D43" s="229"/>
      <c r="E43" s="229"/>
      <c r="F43" s="229"/>
      <c r="G43" s="229"/>
      <c r="H43" s="229"/>
      <c r="I43" s="229"/>
      <c r="J43" s="229"/>
      <c r="K43" s="229"/>
      <c r="L43" s="229"/>
      <c r="M43" s="229"/>
      <c r="N43" s="230"/>
      <c r="AC43" s="175"/>
    </row>
    <row r="44" spans="1:29" ht="15" customHeight="1" x14ac:dyDescent="0.2">
      <c r="A44" s="228"/>
      <c r="B44" s="229"/>
      <c r="C44" s="229"/>
      <c r="D44" s="229"/>
      <c r="E44" s="229"/>
      <c r="F44" s="229"/>
      <c r="G44" s="229"/>
      <c r="H44" s="229"/>
      <c r="I44" s="229"/>
      <c r="J44" s="229"/>
      <c r="K44" s="229"/>
      <c r="L44" s="229"/>
      <c r="M44" s="229"/>
      <c r="N44" s="230"/>
      <c r="AC44" s="175"/>
    </row>
    <row r="45" spans="1:29" ht="15" customHeight="1" x14ac:dyDescent="0.2">
      <c r="A45" s="228"/>
      <c r="B45" s="229"/>
      <c r="C45" s="229"/>
      <c r="D45" s="229"/>
      <c r="E45" s="229"/>
      <c r="F45" s="229"/>
      <c r="G45" s="229"/>
      <c r="H45" s="229"/>
      <c r="I45" s="229"/>
      <c r="J45" s="229"/>
      <c r="K45" s="229"/>
      <c r="L45" s="229"/>
      <c r="M45" s="229"/>
      <c r="N45" s="230"/>
      <c r="AC45" s="175"/>
    </row>
    <row r="46" spans="1:29" ht="15" customHeight="1" x14ac:dyDescent="0.2">
      <c r="A46" s="231" t="s">
        <v>43</v>
      </c>
      <c r="B46" s="232"/>
      <c r="C46" s="235"/>
      <c r="D46" s="235"/>
      <c r="E46" s="235"/>
      <c r="F46" s="235"/>
      <c r="G46" s="235"/>
      <c r="H46" s="235"/>
      <c r="I46" s="235"/>
      <c r="J46" s="220" t="s">
        <v>44</v>
      </c>
      <c r="K46" s="220"/>
      <c r="L46" s="237"/>
      <c r="M46" s="238"/>
      <c r="N46" s="239"/>
      <c r="AC46" s="175"/>
    </row>
    <row r="47" spans="1:29" ht="15" customHeight="1" thickBot="1" x14ac:dyDescent="0.25">
      <c r="A47" s="233"/>
      <c r="B47" s="234"/>
      <c r="C47" s="236"/>
      <c r="D47" s="236"/>
      <c r="E47" s="236"/>
      <c r="F47" s="236"/>
      <c r="G47" s="236"/>
      <c r="H47" s="236"/>
      <c r="I47" s="236"/>
      <c r="J47" s="221"/>
      <c r="K47" s="221"/>
      <c r="L47" s="240"/>
      <c r="M47" s="240"/>
      <c r="N47" s="241"/>
      <c r="AC47" s="175"/>
    </row>
    <row r="48" spans="1:29" ht="15" customHeight="1" thickBot="1" x14ac:dyDescent="0.25">
      <c r="A48" s="37"/>
      <c r="B48" s="37"/>
      <c r="C48" s="38"/>
      <c r="D48" s="38"/>
      <c r="E48" s="38"/>
      <c r="F48" s="38"/>
      <c r="G48" s="38"/>
      <c r="H48" s="38"/>
      <c r="I48" s="38"/>
      <c r="J48" s="39"/>
      <c r="K48" s="39"/>
      <c r="L48" s="40"/>
      <c r="M48" s="40"/>
      <c r="N48" s="40"/>
      <c r="AC48" s="175"/>
    </row>
    <row r="49" spans="1:32" ht="15" customHeight="1" thickTop="1" x14ac:dyDescent="0.2">
      <c r="A49" s="327" t="s">
        <v>47</v>
      </c>
      <c r="B49" s="328"/>
      <c r="C49" s="328"/>
      <c r="D49" s="328"/>
      <c r="E49" s="328"/>
      <c r="F49" s="328"/>
      <c r="G49" s="328"/>
      <c r="H49" s="328"/>
      <c r="I49" s="328"/>
      <c r="J49" s="328"/>
      <c r="K49" s="328"/>
      <c r="L49" s="328"/>
      <c r="M49" s="328"/>
      <c r="N49" s="329"/>
      <c r="AB49" s="94" t="s">
        <v>48</v>
      </c>
      <c r="AC49" s="175"/>
    </row>
    <row r="50" spans="1:32" ht="30" customHeight="1" x14ac:dyDescent="0.2">
      <c r="A50" s="330" t="s">
        <v>49</v>
      </c>
      <c r="B50" s="288"/>
      <c r="C50" s="289"/>
      <c r="D50" s="290"/>
      <c r="E50" s="290"/>
      <c r="F50" s="290"/>
      <c r="G50" s="290"/>
      <c r="H50" s="290"/>
      <c r="I50" s="290"/>
      <c r="J50" s="290"/>
      <c r="K50" s="290"/>
      <c r="L50" s="290"/>
      <c r="M50" s="290"/>
      <c r="N50" s="331"/>
      <c r="AB50" s="94">
        <f>G57/1440</f>
        <v>0</v>
      </c>
      <c r="AC50" s="175"/>
      <c r="AD50" s="94">
        <f>L57/60</f>
        <v>0</v>
      </c>
      <c r="AE50" s="94">
        <f>M57/60</f>
        <v>0</v>
      </c>
      <c r="AF50" s="94">
        <f>N57/60</f>
        <v>0</v>
      </c>
    </row>
    <row r="51" spans="1:32" ht="30" customHeight="1" x14ac:dyDescent="0.2">
      <c r="A51" s="330" t="s">
        <v>50</v>
      </c>
      <c r="B51" s="288"/>
      <c r="C51" s="289"/>
      <c r="D51" s="290"/>
      <c r="E51" s="290"/>
      <c r="F51" s="290"/>
      <c r="G51" s="290"/>
      <c r="H51" s="290"/>
      <c r="I51" s="290"/>
      <c r="J51" s="290"/>
      <c r="K51" s="290"/>
      <c r="L51" s="290"/>
      <c r="M51" s="290"/>
      <c r="N51" s="331"/>
      <c r="AB51" s="94" t="s">
        <v>51</v>
      </c>
      <c r="AC51" s="175"/>
    </row>
    <row r="52" spans="1:32" ht="30" customHeight="1" x14ac:dyDescent="0.2">
      <c r="A52" s="330" t="s">
        <v>52</v>
      </c>
      <c r="B52" s="288"/>
      <c r="C52" s="289"/>
      <c r="D52" s="290"/>
      <c r="E52" s="290"/>
      <c r="F52" s="290"/>
      <c r="G52" s="290"/>
      <c r="H52" s="290"/>
      <c r="I52" s="290"/>
      <c r="J52" s="290"/>
      <c r="K52" s="290"/>
      <c r="L52" s="290"/>
      <c r="M52" s="290"/>
      <c r="N52" s="331"/>
      <c r="AB52" s="94">
        <f>I57/1440/60</f>
        <v>0</v>
      </c>
      <c r="AC52" s="175"/>
    </row>
    <row r="53" spans="1:32" ht="15" customHeight="1" x14ac:dyDescent="0.2">
      <c r="A53" s="332" t="s">
        <v>53</v>
      </c>
      <c r="B53" s="297"/>
      <c r="C53" s="298" t="s">
        <v>54</v>
      </c>
      <c r="D53" s="299"/>
      <c r="E53" s="299"/>
      <c r="F53" s="299"/>
      <c r="G53" s="299"/>
      <c r="H53" s="299"/>
      <c r="I53" s="299"/>
      <c r="J53" s="299"/>
      <c r="K53" s="299"/>
      <c r="L53" s="299"/>
      <c r="M53" s="333"/>
      <c r="N53" s="45"/>
      <c r="AC53" s="175"/>
    </row>
    <row r="54" spans="1:32" ht="15" customHeight="1" x14ac:dyDescent="0.2">
      <c r="A54" s="330" t="s">
        <v>55</v>
      </c>
      <c r="B54" s="288"/>
      <c r="C54" s="334" t="s">
        <v>54</v>
      </c>
      <c r="D54" s="335"/>
      <c r="E54" s="335"/>
      <c r="F54" s="335"/>
      <c r="G54" s="335"/>
      <c r="H54" s="335"/>
      <c r="I54" s="335"/>
      <c r="J54" s="335"/>
      <c r="K54" s="335"/>
      <c r="L54" s="335"/>
      <c r="M54" s="335"/>
      <c r="N54" s="46"/>
      <c r="AB54" s="94" t="s">
        <v>56</v>
      </c>
      <c r="AC54" s="175"/>
    </row>
    <row r="55" spans="1:32" ht="15" customHeight="1" x14ac:dyDescent="0.2">
      <c r="A55" s="47"/>
      <c r="B55" s="48"/>
      <c r="C55" s="48"/>
      <c r="D55" s="48"/>
      <c r="E55" s="48"/>
      <c r="F55" s="48"/>
      <c r="G55" s="48"/>
      <c r="H55" s="48"/>
      <c r="I55" s="49"/>
      <c r="J55" s="50"/>
      <c r="K55" s="50"/>
      <c r="L55" s="51"/>
      <c r="M55" s="51"/>
      <c r="N55" s="52"/>
      <c r="AB55" s="94">
        <f>IF(C58="Select",6,IF(C58="Pre-difficulty Level 1 (Less Difficult)",0,IF(C58="Difficulty Level 1 (Less Difficult)",1,IF(C58="Difficulty Level 2 (Less Difficult)",2,IF(C58="Difficulty Level 3 (Less Difficult)",3,IF(C58="Difficulty Level 4 (Standard)",4,IF(C58="Difficulty Level 5+ (More Difficult)",5,"")))))))</f>
        <v>6</v>
      </c>
      <c r="AC55" s="175">
        <f>IF(AF55&lt;6,AF55,IF(AE55&lt;6,AE55,IF(AD55&lt;6,AD55,6)))</f>
        <v>6</v>
      </c>
      <c r="AD55" s="94">
        <f>IF(L58="",6,IF(L58="Pre",0,IF(L58=1,1,IF(L58=2,2,IF(L58=3,3,IF(L58=4,4,IF(L58="5+",5,"")))))))</f>
        <v>6</v>
      </c>
      <c r="AE55" s="94">
        <f>IF(M58="",6,IF(M58="Pre",0,IF(M58=1,1,IF(M58=2,2,IF(M58=3,3,IF(M58=4,4,IF(M58="5+",5,"")))))))</f>
        <v>6</v>
      </c>
      <c r="AF55" s="94">
        <f>IF(N58="",6,IF(N58="Pre",0,IF(N58=1,1,IF(N58=2,2,IF(N58=3,3,IF(N58=4,4,IF(N58="5+",5,"")))))))</f>
        <v>6</v>
      </c>
    </row>
    <row r="56" spans="1:32" ht="15" customHeight="1" x14ac:dyDescent="0.2">
      <c r="A56" s="336" t="s">
        <v>57</v>
      </c>
      <c r="B56" s="337"/>
      <c r="C56" s="337"/>
      <c r="D56" s="337"/>
      <c r="E56" s="337"/>
      <c r="F56" s="337"/>
      <c r="G56" s="337"/>
      <c r="H56" s="337"/>
      <c r="I56" s="337"/>
      <c r="J56" s="302" t="s">
        <v>11</v>
      </c>
      <c r="K56" s="302"/>
      <c r="L56" s="85" t="s">
        <v>27</v>
      </c>
      <c r="M56" s="85" t="s">
        <v>28</v>
      </c>
      <c r="N56" s="86" t="s">
        <v>29</v>
      </c>
      <c r="AB56" s="94" t="s">
        <v>58</v>
      </c>
      <c r="AC56" s="175"/>
    </row>
    <row r="57" spans="1:32" ht="15" customHeight="1" x14ac:dyDescent="0.2">
      <c r="A57" s="319" t="s">
        <v>59</v>
      </c>
      <c r="B57" s="283"/>
      <c r="C57" s="11"/>
      <c r="D57" s="11"/>
      <c r="E57" s="11"/>
      <c r="F57" s="12" t="s">
        <v>60</v>
      </c>
      <c r="G57" s="22"/>
      <c r="H57" s="13" t="s">
        <v>61</v>
      </c>
      <c r="I57" s="23"/>
      <c r="J57" s="26"/>
      <c r="K57" s="83"/>
      <c r="L57" s="183"/>
      <c r="M57" s="184"/>
      <c r="N57" s="185"/>
      <c r="AB57" s="94">
        <f>SUM(AB63+I61+I62)</f>
        <v>0</v>
      </c>
      <c r="AC57" s="175">
        <f>SUM(K60:K62)</f>
        <v>0</v>
      </c>
      <c r="AD57" s="94">
        <f>SUM(L60:L62)</f>
        <v>0</v>
      </c>
      <c r="AE57" s="94">
        <f>SUM(M60:M62)</f>
        <v>0</v>
      </c>
      <c r="AF57" s="94">
        <f>SUM(N60:N62)</f>
        <v>0</v>
      </c>
    </row>
    <row r="58" spans="1:32" ht="15" customHeight="1" x14ac:dyDescent="0.2">
      <c r="A58" s="319" t="s">
        <v>62</v>
      </c>
      <c r="B58" s="320"/>
      <c r="C58" s="321" t="s">
        <v>54</v>
      </c>
      <c r="D58" s="322"/>
      <c r="E58" s="322"/>
      <c r="F58" s="322"/>
      <c r="G58" s="322"/>
      <c r="H58" s="322"/>
      <c r="I58" s="323"/>
      <c r="J58" s="26"/>
      <c r="K58" s="171" t="str">
        <f>IF(AC55=6,"",IF(AB55=AC55,"",IF(AC55=5,"5+",IF(AC55=4,AC55,IF(AC55=3,AC55,IF(AC55=2,AC55,IF(AC55=1,AC55,IF(AC55=0,"Pre",""))))))))</f>
        <v/>
      </c>
      <c r="L58" s="90"/>
      <c r="M58" s="91"/>
      <c r="N58" s="92"/>
      <c r="AB58" s="94" t="s">
        <v>63</v>
      </c>
      <c r="AC58" s="175"/>
    </row>
    <row r="59" spans="1:32" ht="60" customHeight="1" x14ac:dyDescent="0.2">
      <c r="A59" s="324" t="s">
        <v>64</v>
      </c>
      <c r="B59" s="325"/>
      <c r="C59" s="211"/>
      <c r="D59" s="212"/>
      <c r="E59" s="212"/>
      <c r="F59" s="212"/>
      <c r="G59" s="212"/>
      <c r="H59" s="212"/>
      <c r="I59" s="213"/>
      <c r="J59" s="27"/>
      <c r="K59" s="84"/>
      <c r="L59" s="16"/>
      <c r="M59" s="14"/>
      <c r="N59" s="53"/>
      <c r="P59" s="2" t="s">
        <v>65</v>
      </c>
      <c r="AB59" s="94" t="str">
        <f>IF(I60="","",IF(I61="","",IF(I62="","",IF(AB57&gt;-1,AB57,""))))</f>
        <v/>
      </c>
      <c r="AC59" s="175" t="str">
        <f>IF(K60="","",IF(K61="","",IF(K62="","",IF(AC57&gt;-1,AC57,""))))</f>
        <v/>
      </c>
      <c r="AD59" s="94" t="str">
        <f>IF(L60="","",IF(L61="","",IF(L62="","",IF(AD57&gt;-1,AD57,""))))</f>
        <v/>
      </c>
      <c r="AE59" s="94" t="str">
        <f>IF(M60="","",IF(M61="","",IF(M62="","",IF(AE57&gt;-1,AE57,""))))</f>
        <v/>
      </c>
      <c r="AF59" s="94" t="str">
        <f>IF(N60="","",IF(N61="","",IF(N62="","",IF(AF57&gt;-1,AF57,""))))</f>
        <v/>
      </c>
    </row>
    <row r="60" spans="1:32" ht="85" customHeight="1" x14ac:dyDescent="0.2">
      <c r="A60" s="326" t="str">
        <f>IF(C58="Select",Pulldown!D5,IF(C58="Pre-difficulty Level 1 (Less Difficult)",Pulldown!D2,IF(C58="Difficulty Level 1 (Less Difficult)",Pulldown!D3,IF(C58="Difficulty Level 2 (Less Difficult)",Pulldown!D4,Pulldown!D5))))</f>
        <v xml:space="preserve">Grid 1: Technical control - Technique </v>
      </c>
      <c r="B60" s="281"/>
      <c r="C60" s="305"/>
      <c r="D60" s="306"/>
      <c r="E60" s="306"/>
      <c r="F60" s="306"/>
      <c r="G60" s="306"/>
      <c r="H60" s="307"/>
      <c r="I60" s="24"/>
      <c r="J60" s="28" t="s">
        <v>66</v>
      </c>
      <c r="K60" s="151" t="str">
        <f>IF(AND(AC55=6,I60=AB63),"",IF(AB55&lt;&gt;AC55,AC63,IF(I60=AC63,"",AC63)))</f>
        <v/>
      </c>
      <c r="L60" s="152"/>
      <c r="M60" s="153"/>
      <c r="N60" s="154"/>
      <c r="P60" s="257"/>
      <c r="Q60" s="258"/>
      <c r="R60" s="258"/>
      <c r="S60" s="259"/>
      <c r="AB60" s="94" t="s">
        <v>67</v>
      </c>
      <c r="AC60" s="175"/>
    </row>
    <row r="61" spans="1:32" ht="85" customHeight="1" x14ac:dyDescent="0.2">
      <c r="A61" s="303" t="s">
        <v>68</v>
      </c>
      <c r="B61" s="304"/>
      <c r="C61" s="305"/>
      <c r="D61" s="306"/>
      <c r="E61" s="306"/>
      <c r="F61" s="306"/>
      <c r="G61" s="306"/>
      <c r="H61" s="307"/>
      <c r="I61" s="24"/>
      <c r="J61" s="29" t="s">
        <v>66</v>
      </c>
      <c r="K61" s="151" t="str">
        <f>IF(AC55=6,"",IF(AB55=AC55,"",I61))</f>
        <v/>
      </c>
      <c r="L61" s="152"/>
      <c r="M61" s="153"/>
      <c r="N61" s="154"/>
      <c r="P61" s="260"/>
      <c r="Q61" s="261"/>
      <c r="R61" s="261"/>
      <c r="S61" s="262"/>
      <c r="T61" s="5"/>
      <c r="AB61" s="94" t="str">
        <f>IF(AB59="","",IF(AB55=6,"",IF(AB59=0,0,IF(AB55&lt;4,VLOOKUP(AB59,'Levels Grid'!A:D,1,0),IF(AB55=4,VLOOKUP(AB59,'Levels Grid'!A:D,3,0),IF(AB55=5,VLOOKUP(AB59,'Levels Grid'!A:D,4,0),))))))</f>
        <v/>
      </c>
      <c r="AC61" s="175" t="str">
        <f>IF(AC59="","",IF(AC55=6,"",IF(AC59=0,0,IF(AC55&lt;4,VLOOKUP(AC59,'Levels Grid'!A:D,1,0),IF(AC55=4,VLOOKUP(AC59,'Levels Grid'!A:D,3,0),IF(AC55=5,VLOOKUP(AC59,'Levels Grid'!A:D,4,0),))))))</f>
        <v/>
      </c>
      <c r="AD61" s="94" t="str">
        <f>IF(AD59="","",IF(AD55=6,"",IF(AD59=0,0,IF(AD55&lt;4,VLOOKUP(AD59,'Levels Grid'!A:D,1,0),IF(AD55=4,VLOOKUP(AD59,'Levels Grid'!A:D,3,0),IF(AD55=5,VLOOKUP(AD59,'Levels Grid'!A:D,4,0),))))))</f>
        <v/>
      </c>
      <c r="AE61" s="94" t="str">
        <f>IF(AE59="","",IF(AE55=6,"",IF(AE59=0,0,IF(AE55&lt;4,VLOOKUP(AE59,'Levels Grid'!A:D,1,0),IF(AE55=4,VLOOKUP(AE59,'Levels Grid'!A:D,3,0),IF(AE55=5,VLOOKUP(AE59,'Levels Grid'!A:D,4,0),))))))</f>
        <v/>
      </c>
      <c r="AF61" s="94" t="str">
        <f>IF(AF59="","",IF(AF55=6,"",IF(AF59=0,0,IF(AF55&lt;4,VLOOKUP(AF59,'Levels Grid'!A:D,1,0),IF(AF55=4,VLOOKUP(AF59,'Levels Grid'!A:D,3,0),IF(AF55=5,VLOOKUP(AF59,'Levels Grid'!A:D,4,0),))))))</f>
        <v/>
      </c>
    </row>
    <row r="62" spans="1:32" ht="85" customHeight="1" x14ac:dyDescent="0.2">
      <c r="A62" s="303" t="s">
        <v>69</v>
      </c>
      <c r="B62" s="304"/>
      <c r="C62" s="305"/>
      <c r="D62" s="306"/>
      <c r="E62" s="306"/>
      <c r="F62" s="306"/>
      <c r="G62" s="306"/>
      <c r="H62" s="307"/>
      <c r="I62" s="24"/>
      <c r="J62" s="29" t="s">
        <v>66</v>
      </c>
      <c r="K62" s="151" t="str">
        <f>IF(AC55=6,"",IF(AB55=AC55,"",I62))</f>
        <v/>
      </c>
      <c r="L62" s="152"/>
      <c r="M62" s="153"/>
      <c r="N62" s="154"/>
      <c r="P62" s="260"/>
      <c r="Q62" s="261"/>
      <c r="R62" s="261"/>
      <c r="S62" s="262"/>
      <c r="AA62" s="175"/>
      <c r="AB62" s="175" t="s">
        <v>70</v>
      </c>
      <c r="AC62" s="175" t="s">
        <v>70</v>
      </c>
      <c r="AD62" s="179" t="str">
        <f>IF(AC61&lt;&gt;"",AC61,IF(AC80&lt;&gt;"",AB61,AC61))</f>
        <v/>
      </c>
      <c r="AE62" s="94" t="s">
        <v>71</v>
      </c>
    </row>
    <row r="63" spans="1:32" ht="15" customHeight="1" x14ac:dyDescent="0.2">
      <c r="A63" s="308" t="s">
        <v>72</v>
      </c>
      <c r="B63" s="309"/>
      <c r="C63" s="309"/>
      <c r="D63" s="309"/>
      <c r="E63" s="309"/>
      <c r="F63" s="309"/>
      <c r="G63" s="309"/>
      <c r="H63" s="310"/>
      <c r="I63" s="149" t="str">
        <f>AB59</f>
        <v/>
      </c>
      <c r="J63" s="29" t="s">
        <v>73</v>
      </c>
      <c r="K63" s="155" t="str">
        <f>AC59</f>
        <v/>
      </c>
      <c r="L63" s="156" t="str">
        <f>AD59</f>
        <v/>
      </c>
      <c r="M63" s="157" t="str">
        <f>AE59</f>
        <v/>
      </c>
      <c r="N63" s="158" t="str">
        <f>AF59</f>
        <v/>
      </c>
      <c r="P63" s="260"/>
      <c r="Q63" s="261"/>
      <c r="R63" s="261"/>
      <c r="S63" s="262"/>
      <c r="AA63" s="175"/>
      <c r="AB63" s="175">
        <f>IF(AB55=6,I60,IF(AB55&gt;2,I60,IF(AB55=2,AB64,IF(AB55=1,AB65,IF(AB55=0,AB66,"")))))</f>
        <v>0</v>
      </c>
      <c r="AC63" s="175">
        <f>IF(AC55=6,AB63,IF(AC55&gt;AB55,AB63,IF(AC55&gt;2,AB66,IF(AC55=2,AC64,IF(AC55=1,AC65,IF(AC55=0,AC66,""))))))</f>
        <v>0</v>
      </c>
    </row>
    <row r="64" spans="1:32" ht="30" customHeight="1" x14ac:dyDescent="0.2">
      <c r="A64" s="311" t="s">
        <v>74</v>
      </c>
      <c r="B64" s="312"/>
      <c r="C64" s="312"/>
      <c r="D64" s="312"/>
      <c r="E64" s="312"/>
      <c r="F64" s="312"/>
      <c r="G64" s="312"/>
      <c r="H64" s="313"/>
      <c r="I64" s="150" t="str">
        <f>AB61</f>
        <v/>
      </c>
      <c r="J64" s="29" t="s">
        <v>75</v>
      </c>
      <c r="K64" s="159" t="str">
        <f>AC61</f>
        <v/>
      </c>
      <c r="L64" s="160" t="str">
        <f>AD61</f>
        <v/>
      </c>
      <c r="M64" s="161" t="str">
        <f>AE61</f>
        <v/>
      </c>
      <c r="N64" s="162" t="str">
        <f>AF61</f>
        <v/>
      </c>
      <c r="P64" s="260"/>
      <c r="Q64" s="261"/>
      <c r="R64" s="261"/>
      <c r="S64" s="262"/>
      <c r="AA64" s="175" t="s">
        <v>76</v>
      </c>
      <c r="AB64" s="175">
        <f>IF(AND(AB55=2,I60&gt;5),6,I60)</f>
        <v>0</v>
      </c>
      <c r="AC64" s="175">
        <f>IF(AND(AC55=2,I60&gt;5),6,I60)</f>
        <v>0</v>
      </c>
    </row>
    <row r="65" spans="1:32" ht="15" customHeight="1" x14ac:dyDescent="0.2">
      <c r="A65" s="54" t="s">
        <v>77</v>
      </c>
      <c r="B65" s="55"/>
      <c r="C65" s="56"/>
      <c r="D65" s="56"/>
      <c r="E65" s="56"/>
      <c r="F65" s="56"/>
      <c r="G65" s="57" t="s">
        <v>78</v>
      </c>
      <c r="H65" s="58"/>
      <c r="I65" s="58"/>
      <c r="J65" s="58"/>
      <c r="K65" s="58"/>
      <c r="L65" s="58"/>
      <c r="M65" s="58"/>
      <c r="N65" s="59"/>
      <c r="P65" s="260"/>
      <c r="Q65" s="261"/>
      <c r="R65" s="261"/>
      <c r="S65" s="262"/>
      <c r="AA65" s="175" t="s">
        <v>79</v>
      </c>
      <c r="AB65" s="175">
        <f>IF(AND(AB55=1,I60&gt;3),4,I60)</f>
        <v>0</v>
      </c>
      <c r="AC65" s="175">
        <f>IF(AND(AC55=1,I60&gt;3),4,I60)</f>
        <v>0</v>
      </c>
    </row>
    <row r="66" spans="1:32" ht="165" customHeight="1" thickBot="1" x14ac:dyDescent="0.25">
      <c r="A66" s="314"/>
      <c r="B66" s="315"/>
      <c r="C66" s="315"/>
      <c r="D66" s="315"/>
      <c r="E66" s="315"/>
      <c r="F66" s="316"/>
      <c r="G66" s="317"/>
      <c r="H66" s="315"/>
      <c r="I66" s="315"/>
      <c r="J66" s="315"/>
      <c r="K66" s="315"/>
      <c r="L66" s="315"/>
      <c r="M66" s="315"/>
      <c r="N66" s="318"/>
      <c r="P66" s="263"/>
      <c r="Q66" s="264"/>
      <c r="R66" s="264"/>
      <c r="S66" s="265"/>
      <c r="AA66" s="175" t="s">
        <v>80</v>
      </c>
      <c r="AB66" s="175">
        <f>IF(AND(AB55=0,I60&gt;1),2,I60)</f>
        <v>0</v>
      </c>
      <c r="AC66" s="175">
        <f>IF(AND(AC55=0,I60&gt;1),2,I60)</f>
        <v>0</v>
      </c>
    </row>
    <row r="67" spans="1:32" ht="15" customHeight="1" thickTop="1" thickBot="1" x14ac:dyDescent="0.25">
      <c r="A67" s="187"/>
      <c r="B67" s="187"/>
      <c r="C67" s="187"/>
      <c r="D67" s="187"/>
      <c r="E67" s="187"/>
      <c r="F67" s="187"/>
      <c r="G67" s="187"/>
      <c r="H67" s="187"/>
      <c r="I67" s="187"/>
      <c r="J67" s="187"/>
      <c r="K67" s="187"/>
      <c r="L67" s="187"/>
      <c r="M67" s="187"/>
      <c r="N67" s="187"/>
      <c r="P67" s="30"/>
      <c r="Q67" s="30"/>
      <c r="R67" s="30"/>
      <c r="S67" s="30"/>
      <c r="AA67" s="175"/>
      <c r="AB67" s="175"/>
      <c r="AC67" s="175"/>
    </row>
    <row r="68" spans="1:32" ht="15" customHeight="1" x14ac:dyDescent="0.2">
      <c r="A68" s="284" t="s">
        <v>81</v>
      </c>
      <c r="B68" s="285"/>
      <c r="C68" s="285"/>
      <c r="D68" s="285"/>
      <c r="E68" s="285"/>
      <c r="F68" s="285"/>
      <c r="G68" s="285"/>
      <c r="H68" s="285"/>
      <c r="I68" s="285"/>
      <c r="J68" s="285"/>
      <c r="K68" s="285"/>
      <c r="L68" s="285"/>
      <c r="M68" s="285"/>
      <c r="N68" s="286"/>
      <c r="AB68" s="94" t="s">
        <v>48</v>
      </c>
      <c r="AC68" s="175"/>
    </row>
    <row r="69" spans="1:32" ht="30" customHeight="1" x14ac:dyDescent="0.2">
      <c r="A69" s="287" t="s">
        <v>49</v>
      </c>
      <c r="B69" s="288"/>
      <c r="C69" s="289"/>
      <c r="D69" s="290"/>
      <c r="E69" s="290"/>
      <c r="F69" s="290"/>
      <c r="G69" s="290"/>
      <c r="H69" s="290"/>
      <c r="I69" s="290"/>
      <c r="J69" s="290"/>
      <c r="K69" s="290"/>
      <c r="L69" s="290"/>
      <c r="M69" s="290"/>
      <c r="N69" s="291"/>
      <c r="AB69" s="94">
        <f>G76/1440</f>
        <v>0</v>
      </c>
      <c r="AC69" s="175"/>
      <c r="AD69" s="94">
        <f>L76/60</f>
        <v>0</v>
      </c>
      <c r="AE69" s="94">
        <f>M76/60</f>
        <v>0</v>
      </c>
      <c r="AF69" s="94">
        <f>N76/60</f>
        <v>0</v>
      </c>
    </row>
    <row r="70" spans="1:32" ht="30" customHeight="1" x14ac:dyDescent="0.2">
      <c r="A70" s="287" t="s">
        <v>50</v>
      </c>
      <c r="B70" s="288"/>
      <c r="C70" s="290"/>
      <c r="D70" s="290"/>
      <c r="E70" s="290"/>
      <c r="F70" s="290"/>
      <c r="G70" s="290"/>
      <c r="H70" s="290"/>
      <c r="I70" s="290"/>
      <c r="J70" s="290"/>
      <c r="K70" s="290"/>
      <c r="L70" s="290"/>
      <c r="M70" s="290"/>
      <c r="N70" s="291"/>
      <c r="AB70" s="94" t="s">
        <v>51</v>
      </c>
      <c r="AC70" s="175"/>
    </row>
    <row r="71" spans="1:32" ht="30" customHeight="1" x14ac:dyDescent="0.2">
      <c r="A71" s="287" t="s">
        <v>52</v>
      </c>
      <c r="B71" s="288"/>
      <c r="C71" s="289"/>
      <c r="D71" s="290"/>
      <c r="E71" s="292"/>
      <c r="F71" s="15" t="s">
        <v>82</v>
      </c>
      <c r="G71" s="293"/>
      <c r="H71" s="294"/>
      <c r="I71" s="294"/>
      <c r="J71" s="294"/>
      <c r="K71" s="294"/>
      <c r="L71" s="294"/>
      <c r="M71" s="294"/>
      <c r="N71" s="295"/>
      <c r="AB71" s="94">
        <f>I76/1440/60</f>
        <v>0</v>
      </c>
      <c r="AC71" s="175"/>
    </row>
    <row r="72" spans="1:32" ht="15" customHeight="1" x14ac:dyDescent="0.2">
      <c r="A72" s="296" t="s">
        <v>53</v>
      </c>
      <c r="B72" s="297"/>
      <c r="C72" s="298" t="s">
        <v>54</v>
      </c>
      <c r="D72" s="299"/>
      <c r="E72" s="299"/>
      <c r="F72" s="299"/>
      <c r="G72" s="299"/>
      <c r="H72" s="299"/>
      <c r="I72" s="299"/>
      <c r="J72" s="299"/>
      <c r="K72" s="299"/>
      <c r="L72" s="299"/>
      <c r="M72" s="299"/>
      <c r="N72" s="72"/>
      <c r="AC72" s="175"/>
    </row>
    <row r="73" spans="1:32" ht="15" customHeight="1" x14ac:dyDescent="0.2">
      <c r="A73" s="287" t="s">
        <v>55</v>
      </c>
      <c r="B73" s="288"/>
      <c r="C73" s="298" t="s">
        <v>54</v>
      </c>
      <c r="D73" s="299"/>
      <c r="E73" s="299"/>
      <c r="F73" s="299"/>
      <c r="G73" s="299"/>
      <c r="H73" s="299"/>
      <c r="I73" s="299"/>
      <c r="J73" s="299"/>
      <c r="K73" s="299"/>
      <c r="L73" s="299"/>
      <c r="M73" s="299"/>
      <c r="N73" s="73"/>
      <c r="AB73" s="94" t="s">
        <v>56</v>
      </c>
      <c r="AC73" s="175"/>
    </row>
    <row r="74" spans="1:32" ht="15" customHeight="1" x14ac:dyDescent="0.2">
      <c r="A74" s="66"/>
      <c r="I74" s="74"/>
      <c r="J74" s="74"/>
      <c r="K74" s="74"/>
      <c r="L74" s="74"/>
      <c r="M74" s="74"/>
      <c r="N74" s="75"/>
      <c r="AB74" s="94">
        <f>IF(C77="Select",6,IF(C77="Pre-difficulty Level 1 (Less Difficult)",0,IF(C77="Difficulty Level 1 (Less Difficult)",1,IF(C77="Difficulty Level 2 (Less Difficult)",2,IF(C77="Difficulty Level 3 (Less Difficult)",3,IF(C77="Difficulty Level 4 (Standard)",4,IF(C77="Difficulty Level 5+ (More Difficult)",5,"")))))))</f>
        <v>6</v>
      </c>
      <c r="AC74" s="175">
        <f>IF(AF74&lt;6,AF74,IF(AE74&lt;6,AE74,IF(AD74&lt;6,AD74,6)))</f>
        <v>6</v>
      </c>
      <c r="AD74" s="94">
        <f>IF(L77="",6,IF(L77="Pre",0,IF(L77=1,1,IF(L77=2,2,IF(L77=3,3,IF(L77=4,4,IF(L77="5+",5,"")))))))</f>
        <v>6</v>
      </c>
      <c r="AE74" s="94">
        <f>IF(M77="",6,IF(M77="Pre",0,IF(M77=1,1,IF(M77=2,2,IF(M77=3,3,IF(M77=4,4,IF(M77="5+",5,"")))))))</f>
        <v>6</v>
      </c>
      <c r="AF74" s="94">
        <f>IF(N77="",6,IF(N77="Pre",0,IF(N77=1,1,IF(N77=2,2,IF(N77=3,3,IF(N77=4,4,IF(N77="5+",5,"")))))))</f>
        <v>6</v>
      </c>
    </row>
    <row r="75" spans="1:32" ht="15" customHeight="1" x14ac:dyDescent="0.2">
      <c r="A75" s="300" t="s">
        <v>57</v>
      </c>
      <c r="B75" s="301"/>
      <c r="C75" s="301"/>
      <c r="D75" s="301"/>
      <c r="E75" s="301"/>
      <c r="F75" s="301"/>
      <c r="G75" s="301"/>
      <c r="H75" s="301"/>
      <c r="I75" s="301"/>
      <c r="J75" s="302" t="s">
        <v>11</v>
      </c>
      <c r="K75" s="302"/>
      <c r="L75" s="87" t="s">
        <v>27</v>
      </c>
      <c r="M75" s="87" t="s">
        <v>28</v>
      </c>
      <c r="N75" s="88" t="s">
        <v>29</v>
      </c>
      <c r="AB75" s="94" t="s">
        <v>58</v>
      </c>
      <c r="AC75" s="175"/>
    </row>
    <row r="76" spans="1:32" ht="15" customHeight="1" x14ac:dyDescent="0.2">
      <c r="A76" s="282" t="s">
        <v>59</v>
      </c>
      <c r="B76" s="283"/>
      <c r="C76" s="11"/>
      <c r="D76" s="11"/>
      <c r="E76" s="11"/>
      <c r="F76" s="12" t="s">
        <v>60</v>
      </c>
      <c r="G76" s="22"/>
      <c r="H76" s="13" t="s">
        <v>61</v>
      </c>
      <c r="I76" s="23"/>
      <c r="J76" s="76"/>
      <c r="K76" s="76"/>
      <c r="L76" s="183"/>
      <c r="M76" s="184"/>
      <c r="N76" s="186"/>
      <c r="AB76" s="94">
        <f>SUM(AB86+I80+I81)</f>
        <v>0</v>
      </c>
      <c r="AC76" s="175">
        <f>SUM(K79:K81)</f>
        <v>0</v>
      </c>
      <c r="AD76" s="94">
        <f>SUM(L79:L81)</f>
        <v>0</v>
      </c>
      <c r="AE76" s="94">
        <f>SUM(M79:M81)</f>
        <v>0</v>
      </c>
      <c r="AF76" s="94">
        <f>SUM(N79:N81)</f>
        <v>0</v>
      </c>
    </row>
    <row r="77" spans="1:32" ht="15" customHeight="1" x14ac:dyDescent="0.2">
      <c r="A77" s="206" t="s">
        <v>62</v>
      </c>
      <c r="B77" s="207"/>
      <c r="C77" s="208" t="s">
        <v>54</v>
      </c>
      <c r="D77" s="208"/>
      <c r="E77" s="208"/>
      <c r="F77" s="208"/>
      <c r="G77" s="208"/>
      <c r="H77" s="208"/>
      <c r="I77" s="208"/>
      <c r="J77" s="76"/>
      <c r="K77" s="171" t="str">
        <f>IF(AC74=6,"",IF(AB74=AC74,"",IF(AC74=5,"5+",IF(AC74=4,AC74,IF(AC74=3,AC74,IF(AC74=2,AC74,IF(AC74=1,AC74,IF(AC74=0,"Pre",""))))))))</f>
        <v/>
      </c>
      <c r="L77" s="90"/>
      <c r="M77" s="91"/>
      <c r="N77" s="93"/>
      <c r="AB77" s="94" t="s">
        <v>63</v>
      </c>
      <c r="AC77" s="175"/>
    </row>
    <row r="78" spans="1:32" ht="60" customHeight="1" x14ac:dyDescent="0.2">
      <c r="A78" s="209" t="s">
        <v>64</v>
      </c>
      <c r="B78" s="210"/>
      <c r="C78" s="211"/>
      <c r="D78" s="212"/>
      <c r="E78" s="212"/>
      <c r="F78" s="212"/>
      <c r="G78" s="212"/>
      <c r="H78" s="212"/>
      <c r="I78" s="213"/>
      <c r="J78" s="76"/>
      <c r="K78" s="76"/>
      <c r="L78" s="16"/>
      <c r="M78" s="16"/>
      <c r="N78" s="77"/>
      <c r="P78" s="2" t="s">
        <v>65</v>
      </c>
      <c r="AB78" s="94" t="str">
        <f>IF(I79="","",IF(I80="","",IF(I81="","",IF(AB76&gt;-1,AB76,""))))</f>
        <v/>
      </c>
      <c r="AC78" s="175" t="str">
        <f>IF(K79="","",IF(K80="","",IF(K81="","",IF(AC76&gt;-1,AC76,""))))</f>
        <v/>
      </c>
      <c r="AD78" s="94" t="str">
        <f>IF(L79="","",IF(L80="","",IF(L81="","",IF(AD76&gt;-1,AD76,""))))</f>
        <v/>
      </c>
      <c r="AE78" s="94" t="str">
        <f>IF(M79="","",IF(M80="","",IF(M81="","",IF(AE76&gt;-1,AE76,""))))</f>
        <v/>
      </c>
      <c r="AF78" s="94" t="str">
        <f>IF(N79="","",IF(N80="","",IF(N81="","",IF(AF76&gt;-1,AF76,""))))</f>
        <v/>
      </c>
    </row>
    <row r="79" spans="1:32" ht="85" customHeight="1" x14ac:dyDescent="0.2">
      <c r="A79" s="280" t="str">
        <f>IF(C77="Select",Pulldown!D5,IF(C77="Pre-difficulty Level 1 (Less Difficult)",Pulldown!D2,IF(C77="Difficulty Level 1 (Less Difficult)",Pulldown!D3,IF(C77="Difficulty Level 2 (Less Difficult)",Pulldown!D4,Pulldown!D5))))</f>
        <v xml:space="preserve">Grid 1: Technical control - Technique </v>
      </c>
      <c r="B79" s="281"/>
      <c r="C79" s="211"/>
      <c r="D79" s="212"/>
      <c r="E79" s="212"/>
      <c r="F79" s="212"/>
      <c r="G79" s="212"/>
      <c r="H79" s="213"/>
      <c r="I79" s="25"/>
      <c r="J79" s="28" t="s">
        <v>66</v>
      </c>
      <c r="K79" s="151" t="str">
        <f>IF(AND(AC74=6,I79=AB86),"",IF(AB74&lt;&gt;AC74,AC86,IF(I79=AC86,"",AC86)))</f>
        <v/>
      </c>
      <c r="L79" s="163"/>
      <c r="M79" s="164"/>
      <c r="N79" s="165"/>
      <c r="P79" s="257"/>
      <c r="Q79" s="258"/>
      <c r="R79" s="258"/>
      <c r="S79" s="259"/>
      <c r="AB79" s="94" t="s">
        <v>67</v>
      </c>
      <c r="AC79" s="175"/>
    </row>
    <row r="80" spans="1:32" ht="85" customHeight="1" x14ac:dyDescent="0.2">
      <c r="A80" s="266" t="s">
        <v>68</v>
      </c>
      <c r="B80" s="267"/>
      <c r="C80" s="211"/>
      <c r="D80" s="212"/>
      <c r="E80" s="212"/>
      <c r="F80" s="212"/>
      <c r="G80" s="212"/>
      <c r="H80" s="213"/>
      <c r="I80" s="25"/>
      <c r="J80" s="29" t="s">
        <v>66</v>
      </c>
      <c r="K80" s="151" t="str">
        <f>IF(AC74=6,"",IF(AB74=AC74,"",I80))</f>
        <v/>
      </c>
      <c r="L80" s="163"/>
      <c r="M80" s="164"/>
      <c r="N80" s="165"/>
      <c r="P80" s="260"/>
      <c r="Q80" s="261"/>
      <c r="R80" s="261"/>
      <c r="S80" s="262"/>
      <c r="AB80" s="94" t="str">
        <f>IF(AB78="","",IF(AB74=6,"",IF(AB78=0,0,IF(AB74&lt;4,VLOOKUP(AB78,'Levels Grid'!A:D,1,0),IF(AB74=4,VLOOKUP(AB78,'Levels Grid'!A:D,3,0),IF(AB74=5,VLOOKUP(AB78,'Levels Grid'!A:D,4,0),))))))</f>
        <v/>
      </c>
      <c r="AC80" s="175" t="str">
        <f>IF(AC78="","",IF(AC74=6,"",IF(AC78=0,0,IF(AC74&lt;4,VLOOKUP(AC78,'Levels Grid'!A:D,1,0),IF(AC74=4,VLOOKUP(AC78,'Levels Grid'!A:D,3,0),IF(AC74=5,VLOOKUP(AC78,'Levels Grid'!A:D,4,0),))))))</f>
        <v/>
      </c>
      <c r="AD80" s="94" t="str">
        <f>IF(AD78="","",IF(AD74=6,"",IF(AD78=0,0,IF(AD74&lt;4,VLOOKUP(AD78,'Levels Grid'!A:D,1,0),IF(AD74=4,VLOOKUP(AD78,'Levels Grid'!A:D,3,0),IF(AD74=5,VLOOKUP(AD78,'Levels Grid'!A:D,4,0),))))))</f>
        <v/>
      </c>
      <c r="AE80" s="94" t="str">
        <f>IF(AE78="","",IF(AE74=6,"",IF(AE78=0,0,IF(AE74&lt;4,VLOOKUP(AE78,'Levels Grid'!A:D,1,0),IF(AE74=4,VLOOKUP(AE78,'Levels Grid'!A:D,3,0),IF(AE74=5,VLOOKUP(AE78,'Levels Grid'!A:D,4,0),))))))</f>
        <v/>
      </c>
      <c r="AF80" s="94" t="str">
        <f>IF(AF78="","",IF(AF74=6,"",IF(AF78=0,0,IF(AF74&lt;4,VLOOKUP(AF78,'Levels Grid'!A:D,1,0),IF(AF74=4,VLOOKUP(AF78,'Levels Grid'!A:D,3,0),IF(AF74=5,VLOOKUP(AF78,'Levels Grid'!A:D,4,0),))))))</f>
        <v/>
      </c>
    </row>
    <row r="81" spans="1:32" ht="85" customHeight="1" x14ac:dyDescent="0.2">
      <c r="A81" s="266" t="s">
        <v>69</v>
      </c>
      <c r="B81" s="267"/>
      <c r="C81" s="268"/>
      <c r="D81" s="269"/>
      <c r="E81" s="269"/>
      <c r="F81" s="269"/>
      <c r="G81" s="269"/>
      <c r="H81" s="270"/>
      <c r="I81" s="24"/>
      <c r="J81" s="29" t="s">
        <v>66</v>
      </c>
      <c r="K81" s="151" t="str">
        <f>IF(AC74=6,"",IF(AB74=AC74,"",I81))</f>
        <v/>
      </c>
      <c r="L81" s="166"/>
      <c r="M81" s="167"/>
      <c r="N81" s="168"/>
      <c r="P81" s="260"/>
      <c r="Q81" s="261"/>
      <c r="R81" s="261"/>
      <c r="S81" s="262"/>
      <c r="AB81" s="94" t="s">
        <v>10</v>
      </c>
      <c r="AC81" s="175"/>
      <c r="AD81" s="179" t="str">
        <f>IF(AC80&lt;&gt;"",AC80,IF(AC61&lt;&gt;"",AB80,AC80))</f>
        <v/>
      </c>
      <c r="AE81" s="94" t="s">
        <v>71</v>
      </c>
    </row>
    <row r="82" spans="1:32" ht="15" customHeight="1" x14ac:dyDescent="0.2">
      <c r="A82" s="271" t="s">
        <v>72</v>
      </c>
      <c r="B82" s="272"/>
      <c r="C82" s="272"/>
      <c r="D82" s="272"/>
      <c r="E82" s="272"/>
      <c r="F82" s="272"/>
      <c r="G82" s="272"/>
      <c r="H82" s="272"/>
      <c r="I82" s="149" t="str">
        <f>AB78</f>
        <v/>
      </c>
      <c r="J82" s="29" t="s">
        <v>73</v>
      </c>
      <c r="K82" s="155" t="str">
        <f>AC78</f>
        <v/>
      </c>
      <c r="L82" s="156" t="str">
        <f>AD78</f>
        <v/>
      </c>
      <c r="M82" s="157" t="str">
        <f>AE78</f>
        <v/>
      </c>
      <c r="N82" s="169" t="str">
        <f>AF78</f>
        <v/>
      </c>
      <c r="P82" s="260"/>
      <c r="Q82" s="261"/>
      <c r="R82" s="261"/>
      <c r="S82" s="262"/>
      <c r="AB82" s="94" t="e">
        <f>AB61+AB80</f>
        <v>#VALUE!</v>
      </c>
      <c r="AC82" s="175" t="e">
        <f>AC61+AC80</f>
        <v>#VALUE!</v>
      </c>
      <c r="AD82" s="94" t="e">
        <f>AD61+AD80</f>
        <v>#VALUE!</v>
      </c>
      <c r="AE82" s="94" t="e">
        <f>AE61+AE80</f>
        <v>#VALUE!</v>
      </c>
      <c r="AF82" s="94" t="e">
        <f>AF61+AF80</f>
        <v>#VALUE!</v>
      </c>
    </row>
    <row r="83" spans="1:32" ht="30" customHeight="1" x14ac:dyDescent="0.2">
      <c r="A83" s="273" t="s">
        <v>74</v>
      </c>
      <c r="B83" s="274"/>
      <c r="C83" s="274"/>
      <c r="D83" s="274"/>
      <c r="E83" s="274"/>
      <c r="F83" s="274"/>
      <c r="G83" s="274"/>
      <c r="H83" s="274"/>
      <c r="I83" s="150" t="str">
        <f>AB80</f>
        <v/>
      </c>
      <c r="J83" s="29" t="s">
        <v>75</v>
      </c>
      <c r="K83" s="159" t="str">
        <f>AC80</f>
        <v/>
      </c>
      <c r="L83" s="160" t="str">
        <f>AD80</f>
        <v/>
      </c>
      <c r="M83" s="161" t="str">
        <f>AE80</f>
        <v/>
      </c>
      <c r="N83" s="170" t="str">
        <f>AF80</f>
        <v/>
      </c>
      <c r="P83" s="260"/>
      <c r="Q83" s="261"/>
      <c r="R83" s="261"/>
      <c r="S83" s="262"/>
      <c r="AB83" s="94" t="str">
        <f>IF(AB61="","",IF(AB80="","",AB82))</f>
        <v/>
      </c>
      <c r="AC83" s="179" t="str">
        <f>IF(AD62="","",AC84)</f>
        <v/>
      </c>
      <c r="AD83" s="94" t="str">
        <f>IF(AD61="","",IF(AD80="","",AD82))</f>
        <v/>
      </c>
      <c r="AE83" s="94" t="str">
        <f>IF(AE61="","",IF(AE80="","",AE82))</f>
        <v/>
      </c>
      <c r="AF83" s="94" t="str">
        <f>IF(AF61="","",IF(AF80="","",AF82))</f>
        <v/>
      </c>
    </row>
    <row r="84" spans="1:32" x14ac:dyDescent="0.2">
      <c r="A84" s="78" t="s">
        <v>77</v>
      </c>
      <c r="B84" s="55"/>
      <c r="C84" s="56"/>
      <c r="D84" s="56"/>
      <c r="E84" s="56"/>
      <c r="F84" s="56"/>
      <c r="G84" s="57" t="s">
        <v>78</v>
      </c>
      <c r="H84" s="17"/>
      <c r="I84" s="17"/>
      <c r="J84" s="17"/>
      <c r="K84" s="17"/>
      <c r="L84" s="17"/>
      <c r="M84" s="17"/>
      <c r="N84" s="79"/>
      <c r="P84" s="260"/>
      <c r="Q84" s="261"/>
      <c r="R84" s="261"/>
      <c r="S84" s="262"/>
      <c r="AC84" s="179" t="e">
        <f>AD62+AD81</f>
        <v>#VALUE!</v>
      </c>
      <c r="AD84" s="179" t="s">
        <v>83</v>
      </c>
    </row>
    <row r="85" spans="1:32" ht="165" customHeight="1" thickBot="1" x14ac:dyDescent="0.25">
      <c r="A85" s="275"/>
      <c r="B85" s="276"/>
      <c r="C85" s="276"/>
      <c r="D85" s="276"/>
      <c r="E85" s="276"/>
      <c r="F85" s="277"/>
      <c r="G85" s="278"/>
      <c r="H85" s="276"/>
      <c r="I85" s="276"/>
      <c r="J85" s="276"/>
      <c r="K85" s="276"/>
      <c r="L85" s="276"/>
      <c r="M85" s="276"/>
      <c r="N85" s="279"/>
      <c r="P85" s="263"/>
      <c r="Q85" s="264"/>
      <c r="R85" s="264"/>
      <c r="S85" s="265"/>
      <c r="AA85" s="175"/>
      <c r="AB85" s="175" t="s">
        <v>70</v>
      </c>
      <c r="AC85" s="175" t="s">
        <v>70</v>
      </c>
    </row>
    <row r="86" spans="1:32" x14ac:dyDescent="0.2">
      <c r="A86" s="17"/>
      <c r="B86" s="17"/>
      <c r="C86" s="17"/>
      <c r="D86" s="17"/>
      <c r="E86" s="17"/>
      <c r="F86" s="17"/>
      <c r="G86" s="17"/>
      <c r="H86" s="17"/>
      <c r="I86" s="17"/>
      <c r="J86" s="17"/>
      <c r="K86" s="17"/>
      <c r="L86" s="17"/>
      <c r="M86" s="17"/>
      <c r="N86" s="17"/>
      <c r="AA86" s="175"/>
      <c r="AB86" s="175">
        <f>IF(AB74=6,I79,IF(AB74&gt;2,I79,IF(AB74=2,AB87,IF(AB74=1,AB88,IF(AB74=0,AB89,"")))))</f>
        <v>0</v>
      </c>
      <c r="AC86" s="175">
        <f>IF(AC74=6,AB86,IF(AC74&gt;AB74,AB86,IF(AC74&gt;2,AB86,IF(AC74=2,AC87,IF(AC74=1,AC88,IF(AC74=0,AC89,""))))))</f>
        <v>0</v>
      </c>
    </row>
    <row r="87" spans="1:32" hidden="1" x14ac:dyDescent="0.2">
      <c r="A87" s="17"/>
      <c r="B87" s="17"/>
      <c r="C87" s="17"/>
      <c r="D87" s="17"/>
      <c r="E87" s="17"/>
      <c r="F87" s="17"/>
      <c r="G87" s="17"/>
      <c r="H87" s="17"/>
      <c r="I87" s="17"/>
      <c r="J87" s="17"/>
      <c r="K87" s="17"/>
      <c r="L87" s="17"/>
      <c r="M87" s="17"/>
      <c r="N87" s="17"/>
      <c r="AA87" s="175" t="s">
        <v>76</v>
      </c>
      <c r="AB87" s="175">
        <f>IF(AND(AB74=2,I79&gt;5),6,I79)</f>
        <v>0</v>
      </c>
      <c r="AC87" s="175">
        <f>IF(AND(AC74=2,I79&gt;5),6,I79)</f>
        <v>0</v>
      </c>
    </row>
    <row r="88" spans="1:32" hidden="1" x14ac:dyDescent="0.2">
      <c r="A88" s="17"/>
      <c r="B88" s="17"/>
      <c r="C88" s="17"/>
      <c r="D88" s="17"/>
      <c r="E88" s="17"/>
      <c r="F88" s="17"/>
      <c r="G88" s="17"/>
      <c r="H88" s="17"/>
      <c r="I88" s="17"/>
      <c r="J88" s="17"/>
      <c r="K88" s="17"/>
      <c r="L88" s="17"/>
      <c r="M88" s="17"/>
      <c r="N88" s="17"/>
      <c r="AA88" s="175" t="s">
        <v>79</v>
      </c>
      <c r="AB88" s="175">
        <f>IF(AND(AB74=1,I79&gt;3),4,I79)</f>
        <v>0</v>
      </c>
      <c r="AC88" s="175">
        <f>IF(AND(AC74=1,I79&gt;3),4,I79)</f>
        <v>0</v>
      </c>
    </row>
    <row r="89" spans="1:32" hidden="1" x14ac:dyDescent="0.2">
      <c r="A89" s="17"/>
      <c r="B89" s="17"/>
      <c r="C89" s="17"/>
      <c r="D89" s="17"/>
      <c r="E89" s="17"/>
      <c r="F89" s="17"/>
      <c r="G89" s="17"/>
      <c r="H89" s="17"/>
      <c r="I89" s="17"/>
      <c r="J89" s="17"/>
      <c r="K89" s="17"/>
      <c r="L89" s="17"/>
      <c r="M89" s="17"/>
      <c r="N89" s="17"/>
      <c r="AA89" s="175" t="s">
        <v>80</v>
      </c>
      <c r="AB89" s="175">
        <f>IF(AND(AB74=0,I79&gt;1),2,I79)</f>
        <v>0</v>
      </c>
      <c r="AC89" s="175">
        <f>IF(AND(AC74=0,I79&gt;1),2,I79)</f>
        <v>0</v>
      </c>
    </row>
    <row r="90" spans="1:32" hidden="1" x14ac:dyDescent="0.2">
      <c r="A90" s="17"/>
      <c r="B90" s="17"/>
      <c r="C90" s="17"/>
      <c r="D90" s="17"/>
      <c r="E90" s="17"/>
      <c r="F90" s="17"/>
      <c r="G90" s="17"/>
      <c r="H90" s="17"/>
      <c r="I90" s="17"/>
      <c r="J90" s="17"/>
      <c r="K90" s="17"/>
      <c r="L90" s="17"/>
      <c r="M90" s="17"/>
      <c r="N90" s="17"/>
    </row>
    <row r="91" spans="1:32" hidden="1" x14ac:dyDescent="0.2">
      <c r="A91" s="17"/>
      <c r="B91" s="17"/>
      <c r="C91" s="17"/>
      <c r="D91" s="17"/>
      <c r="E91" s="17"/>
      <c r="F91" s="17"/>
      <c r="G91" s="17"/>
      <c r="H91" s="17"/>
      <c r="I91" s="17"/>
      <c r="J91" s="17"/>
      <c r="K91" s="17"/>
      <c r="L91" s="17"/>
      <c r="M91" s="17"/>
      <c r="N91" s="17"/>
    </row>
    <row r="92" spans="1:32" hidden="1" x14ac:dyDescent="0.2">
      <c r="A92" s="17"/>
      <c r="B92" s="17"/>
      <c r="C92" s="17"/>
      <c r="D92" s="17"/>
      <c r="E92" s="17"/>
      <c r="F92" s="17"/>
      <c r="G92" s="17"/>
      <c r="H92" s="17"/>
      <c r="I92" s="17"/>
      <c r="J92" s="17"/>
      <c r="K92" s="17"/>
      <c r="L92" s="17"/>
      <c r="M92" s="17"/>
      <c r="N92" s="17"/>
    </row>
    <row r="93" spans="1:32" hidden="1" x14ac:dyDescent="0.2">
      <c r="A93" s="17"/>
      <c r="B93" s="17"/>
      <c r="C93" s="17"/>
      <c r="D93" s="17"/>
      <c r="E93" s="17"/>
      <c r="F93" s="17"/>
      <c r="G93" s="17"/>
      <c r="H93" s="17"/>
      <c r="I93" s="17"/>
      <c r="J93" s="17"/>
      <c r="K93" s="17"/>
      <c r="L93" s="17"/>
      <c r="M93" s="17"/>
      <c r="N93" s="17"/>
    </row>
    <row r="94" spans="1:32" hidden="1" x14ac:dyDescent="0.2">
      <c r="A94" s="17"/>
      <c r="B94" s="17"/>
      <c r="C94" s="17"/>
      <c r="D94" s="17"/>
      <c r="E94" s="17"/>
      <c r="F94" s="17"/>
      <c r="G94" s="17"/>
      <c r="H94" s="17"/>
      <c r="I94" s="17"/>
      <c r="J94" s="17"/>
      <c r="K94" s="17"/>
      <c r="L94" s="17"/>
      <c r="M94" s="17"/>
      <c r="N94" s="17"/>
    </row>
    <row r="95" spans="1:32" hidden="1" x14ac:dyDescent="0.2">
      <c r="A95" s="17"/>
      <c r="B95" s="17"/>
      <c r="C95" s="17"/>
      <c r="D95" s="17"/>
      <c r="E95" s="17"/>
      <c r="F95" s="17"/>
      <c r="G95" s="17"/>
      <c r="H95" s="17"/>
      <c r="I95" s="17"/>
      <c r="J95" s="17"/>
      <c r="K95" s="17"/>
      <c r="L95" s="17"/>
      <c r="M95" s="17"/>
      <c r="N95" s="17"/>
    </row>
    <row r="96" spans="1:32" hidden="1" x14ac:dyDescent="0.2">
      <c r="A96" s="17"/>
      <c r="B96" s="17"/>
      <c r="C96" s="17"/>
      <c r="D96" s="17"/>
      <c r="E96" s="17"/>
      <c r="F96" s="17"/>
      <c r="G96" s="17"/>
      <c r="H96" s="17"/>
      <c r="I96" s="17"/>
      <c r="J96" s="17"/>
      <c r="K96" s="17"/>
      <c r="L96" s="17"/>
      <c r="M96" s="17"/>
      <c r="N96" s="17"/>
    </row>
    <row r="97" spans="1:14" hidden="1" x14ac:dyDescent="0.2">
      <c r="A97" s="17"/>
      <c r="B97" s="17"/>
      <c r="C97" s="17"/>
      <c r="D97" s="17"/>
      <c r="E97" s="17"/>
      <c r="F97" s="17"/>
      <c r="G97" s="17"/>
      <c r="H97" s="17"/>
      <c r="I97" s="17"/>
      <c r="J97" s="17"/>
      <c r="K97" s="17"/>
      <c r="L97" s="17"/>
      <c r="M97" s="17"/>
      <c r="N97" s="17"/>
    </row>
    <row r="98" spans="1:14" hidden="1" x14ac:dyDescent="0.2">
      <c r="A98" s="17"/>
      <c r="B98" s="17"/>
      <c r="C98" s="17"/>
      <c r="D98" s="17"/>
      <c r="E98" s="17"/>
      <c r="F98" s="17"/>
      <c r="G98" s="17"/>
      <c r="H98" s="17"/>
      <c r="I98" s="17"/>
      <c r="J98" s="17"/>
      <c r="K98" s="17"/>
      <c r="L98" s="17"/>
      <c r="M98" s="17"/>
      <c r="N98" s="17"/>
    </row>
    <row r="99" spans="1:14" hidden="1" x14ac:dyDescent="0.2">
      <c r="A99" s="17"/>
      <c r="B99" s="17"/>
      <c r="C99" s="17"/>
      <c r="D99" s="17"/>
      <c r="E99" s="17"/>
      <c r="F99" s="17"/>
      <c r="G99" s="17"/>
      <c r="H99" s="17"/>
      <c r="I99" s="17"/>
      <c r="J99" s="17"/>
      <c r="K99" s="17"/>
      <c r="L99" s="17"/>
      <c r="M99" s="17"/>
      <c r="N99" s="17"/>
    </row>
    <row r="100" spans="1:14" hidden="1" x14ac:dyDescent="0.2">
      <c r="A100" s="17"/>
      <c r="B100" s="17"/>
      <c r="C100" s="17"/>
      <c r="D100" s="17"/>
      <c r="E100" s="17"/>
      <c r="F100" s="17"/>
      <c r="G100" s="17"/>
      <c r="H100" s="17"/>
      <c r="I100" s="17"/>
      <c r="J100" s="17"/>
      <c r="K100" s="17"/>
      <c r="L100" s="17"/>
      <c r="M100" s="17"/>
      <c r="N100" s="17"/>
    </row>
    <row r="101" spans="1:14" hidden="1" x14ac:dyDescent="0.2">
      <c r="A101" s="17"/>
      <c r="B101" s="17"/>
      <c r="C101" s="17"/>
      <c r="D101" s="17"/>
      <c r="E101" s="17"/>
      <c r="F101" s="17"/>
      <c r="G101" s="17"/>
      <c r="H101" s="17"/>
      <c r="I101" s="17"/>
      <c r="J101" s="17"/>
      <c r="K101" s="17"/>
      <c r="L101" s="17"/>
      <c r="M101" s="17"/>
      <c r="N101" s="17"/>
    </row>
    <row r="102" spans="1:14" hidden="1" x14ac:dyDescent="0.2">
      <c r="A102" s="17"/>
      <c r="B102" s="17"/>
      <c r="C102" s="17"/>
      <c r="D102" s="17"/>
      <c r="E102" s="17"/>
      <c r="F102" s="17"/>
      <c r="G102" s="17"/>
      <c r="H102" s="17"/>
      <c r="I102" s="17"/>
      <c r="J102" s="17"/>
      <c r="K102" s="17"/>
      <c r="L102" s="17"/>
      <c r="M102" s="17"/>
      <c r="N102" s="17"/>
    </row>
    <row r="103" spans="1:14" hidden="1" x14ac:dyDescent="0.2">
      <c r="A103" s="17"/>
      <c r="B103" s="17"/>
      <c r="C103" s="17"/>
      <c r="D103" s="17"/>
      <c r="E103" s="17"/>
      <c r="F103" s="17"/>
      <c r="G103" s="17"/>
      <c r="H103" s="17"/>
      <c r="I103" s="17"/>
      <c r="J103" s="17"/>
      <c r="K103" s="17"/>
      <c r="L103" s="17"/>
      <c r="M103" s="17"/>
      <c r="N103" s="17"/>
    </row>
    <row r="104" spans="1:14" hidden="1" x14ac:dyDescent="0.2">
      <c r="A104" s="17"/>
      <c r="B104" s="17"/>
      <c r="C104" s="17"/>
      <c r="D104" s="17"/>
      <c r="E104" s="17"/>
      <c r="F104" s="17"/>
      <c r="G104" s="17"/>
      <c r="H104" s="17"/>
      <c r="I104" s="17"/>
      <c r="J104" s="17"/>
      <c r="K104" s="17"/>
      <c r="L104" s="17"/>
      <c r="M104" s="17"/>
      <c r="N104" s="17"/>
    </row>
    <row r="105" spans="1:14" hidden="1" x14ac:dyDescent="0.2">
      <c r="A105" s="17"/>
      <c r="B105" s="17"/>
      <c r="C105" s="17"/>
      <c r="D105" s="17"/>
      <c r="E105" s="17"/>
      <c r="F105" s="17"/>
      <c r="G105" s="17"/>
      <c r="H105" s="17"/>
      <c r="I105" s="17"/>
      <c r="J105" s="17"/>
      <c r="K105" s="17"/>
      <c r="L105" s="17"/>
      <c r="M105" s="17"/>
      <c r="N105" s="17"/>
    </row>
    <row r="106" spans="1:14" hidden="1" x14ac:dyDescent="0.2">
      <c r="A106" s="17"/>
      <c r="B106" s="17"/>
      <c r="C106" s="17"/>
      <c r="D106" s="17"/>
      <c r="E106" s="17"/>
      <c r="F106" s="17"/>
      <c r="G106" s="17"/>
      <c r="H106" s="17"/>
      <c r="I106" s="17"/>
      <c r="J106" s="17"/>
      <c r="K106" s="17"/>
      <c r="L106" s="17"/>
      <c r="M106" s="17"/>
      <c r="N106" s="17"/>
    </row>
    <row r="107" spans="1:14" hidden="1" x14ac:dyDescent="0.2">
      <c r="A107" s="17"/>
      <c r="B107" s="17"/>
      <c r="C107" s="17"/>
      <c r="D107" s="17"/>
      <c r="E107" s="17"/>
      <c r="F107" s="17"/>
      <c r="G107" s="17"/>
      <c r="H107" s="17"/>
      <c r="I107" s="17"/>
      <c r="J107" s="17"/>
      <c r="K107" s="17"/>
      <c r="L107" s="17"/>
      <c r="M107" s="17"/>
      <c r="N107" s="17"/>
    </row>
    <row r="108" spans="1:14" hidden="1" x14ac:dyDescent="0.2">
      <c r="A108" s="17"/>
      <c r="B108" s="17"/>
      <c r="C108" s="17"/>
      <c r="D108" s="17"/>
      <c r="E108" s="17"/>
      <c r="F108" s="17"/>
      <c r="G108" s="17"/>
      <c r="H108" s="17"/>
      <c r="I108" s="17"/>
      <c r="J108" s="17"/>
      <c r="K108" s="17"/>
      <c r="L108" s="17"/>
      <c r="M108" s="17"/>
      <c r="N108" s="17"/>
    </row>
    <row r="109" spans="1:14" hidden="1" x14ac:dyDescent="0.2">
      <c r="A109" s="17"/>
      <c r="B109" s="17"/>
      <c r="C109" s="17"/>
      <c r="D109" s="17"/>
      <c r="E109" s="17"/>
      <c r="F109" s="17"/>
      <c r="G109" s="17"/>
      <c r="H109" s="17"/>
      <c r="I109" s="17"/>
      <c r="J109" s="17"/>
      <c r="K109" s="17"/>
      <c r="L109" s="17"/>
      <c r="M109" s="17"/>
      <c r="N109" s="17"/>
    </row>
    <row r="110" spans="1:14" hidden="1" x14ac:dyDescent="0.2">
      <c r="A110" s="17"/>
      <c r="B110" s="17"/>
      <c r="C110" s="17"/>
      <c r="D110" s="17"/>
      <c r="E110" s="17"/>
      <c r="F110" s="17"/>
      <c r="G110" s="17"/>
      <c r="H110" s="17"/>
      <c r="I110" s="17"/>
      <c r="J110" s="17"/>
      <c r="K110" s="17"/>
      <c r="L110" s="17"/>
      <c r="M110" s="17"/>
      <c r="N110" s="17"/>
    </row>
    <row r="111" spans="1:14" hidden="1" x14ac:dyDescent="0.2">
      <c r="A111" s="17"/>
      <c r="B111" s="17"/>
      <c r="C111" s="17"/>
      <c r="D111" s="17"/>
      <c r="E111" s="17"/>
      <c r="F111" s="17"/>
      <c r="G111" s="17"/>
      <c r="H111" s="17"/>
      <c r="I111" s="17"/>
      <c r="J111" s="17"/>
      <c r="K111" s="17"/>
      <c r="L111" s="17"/>
      <c r="M111" s="17"/>
      <c r="N111" s="17"/>
    </row>
    <row r="112" spans="1:14" hidden="1" x14ac:dyDescent="0.2">
      <c r="A112" s="17"/>
      <c r="B112" s="17"/>
      <c r="C112" s="17"/>
      <c r="D112" s="17"/>
      <c r="E112" s="17"/>
      <c r="F112" s="17"/>
      <c r="G112" s="17"/>
      <c r="H112" s="17"/>
      <c r="I112" s="17"/>
      <c r="J112" s="17"/>
      <c r="K112" s="17"/>
      <c r="L112" s="17"/>
      <c r="M112" s="17"/>
      <c r="N112" s="17"/>
    </row>
    <row r="113" spans="1:14" hidden="1" x14ac:dyDescent="0.2">
      <c r="A113" s="17"/>
      <c r="B113" s="17"/>
      <c r="C113" s="17"/>
      <c r="D113" s="17"/>
      <c r="E113" s="17"/>
      <c r="F113" s="17"/>
      <c r="G113" s="17"/>
      <c r="H113" s="17"/>
      <c r="I113" s="17"/>
      <c r="J113" s="17"/>
      <c r="K113" s="17"/>
      <c r="L113" s="17"/>
      <c r="M113" s="17"/>
      <c r="N113" s="17"/>
    </row>
    <row r="114" spans="1:14" hidden="1" x14ac:dyDescent="0.2">
      <c r="A114" s="17"/>
      <c r="B114" s="17"/>
      <c r="C114" s="17"/>
      <c r="D114" s="17"/>
      <c r="E114" s="17"/>
      <c r="F114" s="17"/>
      <c r="G114" s="17"/>
      <c r="H114" s="17"/>
      <c r="I114" s="17"/>
      <c r="J114" s="17"/>
      <c r="K114" s="17"/>
      <c r="L114" s="17"/>
      <c r="M114" s="17"/>
      <c r="N114" s="17"/>
    </row>
    <row r="115" spans="1:14" hidden="1" x14ac:dyDescent="0.2">
      <c r="A115" s="17"/>
      <c r="B115" s="17"/>
      <c r="C115" s="17"/>
      <c r="D115" s="17"/>
      <c r="E115" s="17"/>
      <c r="F115" s="17"/>
      <c r="G115" s="17"/>
      <c r="H115" s="17"/>
      <c r="I115" s="17"/>
      <c r="J115" s="17"/>
      <c r="K115" s="17"/>
      <c r="L115" s="17"/>
      <c r="M115" s="17"/>
      <c r="N115" s="17"/>
    </row>
    <row r="116" spans="1:14" hidden="1" x14ac:dyDescent="0.2">
      <c r="A116" s="17"/>
      <c r="B116" s="17"/>
      <c r="C116" s="17"/>
      <c r="D116" s="17"/>
      <c r="E116" s="17"/>
      <c r="F116" s="17"/>
      <c r="G116" s="17"/>
      <c r="H116" s="17"/>
      <c r="I116" s="17"/>
      <c r="J116" s="17"/>
      <c r="K116" s="17"/>
      <c r="L116" s="17"/>
      <c r="M116" s="17"/>
      <c r="N116" s="17"/>
    </row>
    <row r="117" spans="1:14" hidden="1" x14ac:dyDescent="0.2">
      <c r="A117" s="17"/>
      <c r="B117" s="17"/>
      <c r="C117" s="17"/>
      <c r="D117" s="17"/>
      <c r="E117" s="17"/>
      <c r="F117" s="17"/>
      <c r="G117" s="17"/>
      <c r="H117" s="17"/>
      <c r="I117" s="17"/>
      <c r="J117" s="17"/>
      <c r="K117" s="17"/>
      <c r="L117" s="17"/>
      <c r="M117" s="17"/>
      <c r="N117" s="17"/>
    </row>
    <row r="118" spans="1:14" hidden="1" x14ac:dyDescent="0.2">
      <c r="A118" s="17"/>
      <c r="B118" s="17"/>
      <c r="C118" s="17"/>
      <c r="D118" s="17"/>
      <c r="E118" s="17"/>
      <c r="F118" s="17"/>
      <c r="G118" s="17"/>
      <c r="H118" s="17"/>
      <c r="I118" s="17"/>
      <c r="J118" s="17"/>
      <c r="K118" s="17"/>
      <c r="L118" s="17"/>
      <c r="M118" s="17"/>
      <c r="N118" s="17"/>
    </row>
    <row r="119" spans="1:14" hidden="1" x14ac:dyDescent="0.2">
      <c r="A119" s="17"/>
      <c r="B119" s="17"/>
      <c r="C119" s="17"/>
      <c r="D119" s="17"/>
      <c r="E119" s="17"/>
      <c r="F119" s="17"/>
      <c r="G119" s="17"/>
      <c r="H119" s="17"/>
      <c r="I119" s="17"/>
      <c r="J119" s="17"/>
      <c r="K119" s="17"/>
      <c r="L119" s="17"/>
      <c r="M119" s="17"/>
      <c r="N119" s="17"/>
    </row>
    <row r="120" spans="1:14" hidden="1" x14ac:dyDescent="0.2">
      <c r="A120" s="17"/>
      <c r="B120" s="17"/>
      <c r="C120" s="17"/>
      <c r="D120" s="17"/>
      <c r="E120" s="17"/>
      <c r="F120" s="17"/>
      <c r="G120" s="17"/>
      <c r="H120" s="17"/>
      <c r="I120" s="17"/>
      <c r="J120" s="17"/>
      <c r="K120" s="17"/>
      <c r="L120" s="17"/>
      <c r="M120" s="17"/>
      <c r="N120" s="17"/>
    </row>
    <row r="121" spans="1:14" hidden="1" x14ac:dyDescent="0.2">
      <c r="A121" s="17"/>
      <c r="B121" s="17"/>
      <c r="C121" s="17"/>
      <c r="D121" s="17"/>
      <c r="E121" s="17"/>
      <c r="F121" s="17"/>
      <c r="G121" s="17"/>
      <c r="H121" s="17"/>
      <c r="I121" s="17"/>
      <c r="J121" s="17"/>
      <c r="K121" s="17"/>
      <c r="L121" s="17"/>
      <c r="M121" s="17"/>
      <c r="N121" s="17"/>
    </row>
  </sheetData>
  <sheetProtection algorithmName="SHA-512" hashValue="tr51bHZzDKosNBEuSkjg85U5t5esV49BQ035bb9nU5llfgovFv5Ds1DDc5xvJlmsyNR9Wg8alnB33wMVCM67Nw==" saltValue="EKKmk87+KadflW+zo9C5RA==" spinCount="100000" sheet="1" objects="1" scenarios="1"/>
  <mergeCells count="98">
    <mergeCell ref="A77:B77"/>
    <mergeCell ref="C77:I77"/>
    <mergeCell ref="A78:B78"/>
    <mergeCell ref="C78:I78"/>
    <mergeCell ref="P79:S85"/>
    <mergeCell ref="A80:B80"/>
    <mergeCell ref="C80:H80"/>
    <mergeCell ref="A81:B81"/>
    <mergeCell ref="C81:H81"/>
    <mergeCell ref="A82:H82"/>
    <mergeCell ref="A83:H83"/>
    <mergeCell ref="A85:F85"/>
    <mergeCell ref="G85:N85"/>
    <mergeCell ref="A79:B79"/>
    <mergeCell ref="C79:H79"/>
    <mergeCell ref="A73:B73"/>
    <mergeCell ref="C73:M73"/>
    <mergeCell ref="A75:I75"/>
    <mergeCell ref="J75:K75"/>
    <mergeCell ref="A76:B76"/>
    <mergeCell ref="A70:B70"/>
    <mergeCell ref="C70:N70"/>
    <mergeCell ref="A72:B72"/>
    <mergeCell ref="C72:M72"/>
    <mergeCell ref="A71:B71"/>
    <mergeCell ref="C71:E71"/>
    <mergeCell ref="G71:N71"/>
    <mergeCell ref="P60:S66"/>
    <mergeCell ref="A61:B61"/>
    <mergeCell ref="C61:H61"/>
    <mergeCell ref="A62:B62"/>
    <mergeCell ref="C62:H62"/>
    <mergeCell ref="A63:H63"/>
    <mergeCell ref="A64:H64"/>
    <mergeCell ref="A66:F66"/>
    <mergeCell ref="G66:N66"/>
    <mergeCell ref="A60:B60"/>
    <mergeCell ref="C60:H60"/>
    <mergeCell ref="A68:N68"/>
    <mergeCell ref="A69:B69"/>
    <mergeCell ref="A57:B57"/>
    <mergeCell ref="A58:B58"/>
    <mergeCell ref="C58:I58"/>
    <mergeCell ref="A59:B59"/>
    <mergeCell ref="C59:I59"/>
    <mergeCell ref="C69:N69"/>
    <mergeCell ref="A53:B53"/>
    <mergeCell ref="C53:M53"/>
    <mergeCell ref="A54:B54"/>
    <mergeCell ref="C54:M54"/>
    <mergeCell ref="A56:I56"/>
    <mergeCell ref="J56:K56"/>
    <mergeCell ref="A52:B52"/>
    <mergeCell ref="C52:N52"/>
    <mergeCell ref="A42:N42"/>
    <mergeCell ref="A43:N45"/>
    <mergeCell ref="A46:B47"/>
    <mergeCell ref="C46:I47"/>
    <mergeCell ref="J46:K47"/>
    <mergeCell ref="L46:N47"/>
    <mergeCell ref="A49:N49"/>
    <mergeCell ref="A50:B50"/>
    <mergeCell ref="C50:N50"/>
    <mergeCell ref="A51:B51"/>
    <mergeCell ref="C51:N51"/>
    <mergeCell ref="A35:N35"/>
    <mergeCell ref="A36:N39"/>
    <mergeCell ref="A40:B41"/>
    <mergeCell ref="C40:I41"/>
    <mergeCell ref="J40:K41"/>
    <mergeCell ref="L40:N41"/>
    <mergeCell ref="A34:N34"/>
    <mergeCell ref="A12:N13"/>
    <mergeCell ref="A14:N14"/>
    <mergeCell ref="A16:C16"/>
    <mergeCell ref="D16:E16"/>
    <mergeCell ref="A17:C17"/>
    <mergeCell ref="A18:C18"/>
    <mergeCell ref="A19:C19"/>
    <mergeCell ref="D21:E21"/>
    <mergeCell ref="A22:C22"/>
    <mergeCell ref="D22:E22"/>
    <mergeCell ref="A25:N32"/>
    <mergeCell ref="A9:C9"/>
    <mergeCell ref="D9:H9"/>
    <mergeCell ref="I9:L9"/>
    <mergeCell ref="M9:N9"/>
    <mergeCell ref="A10:C10"/>
    <mergeCell ref="D10:H10"/>
    <mergeCell ref="I10:L10"/>
    <mergeCell ref="M10:N10"/>
    <mergeCell ref="A5:N6"/>
    <mergeCell ref="A7:L7"/>
    <mergeCell ref="M7:N7"/>
    <mergeCell ref="A8:C8"/>
    <mergeCell ref="D8:H8"/>
    <mergeCell ref="I8:L8"/>
    <mergeCell ref="M8:N8"/>
  </mergeCells>
  <dataValidations count="7">
    <dataValidation type="whole" allowBlank="1" showInputMessage="1" showErrorMessage="1" sqref="G57 I57 G76 I76" xr:uid="{1A3D2823-D1CB-9E4E-B810-DA8E064945A8}">
      <formula1>0</formula1>
      <formula2>59</formula2>
    </dataValidation>
    <dataValidation type="whole" allowBlank="1" showInputMessage="1" showErrorMessage="1" error="Award a mark 0 to 8." sqref="L79:N81 L60:N62 I60:I62 I79:I81" xr:uid="{1D21D38B-1575-9D49-AD3B-80D9555BB60D}">
      <formula1>0</formula1>
      <formula2>8</formula2>
    </dataValidation>
    <dataValidation allowBlank="1" showInputMessage="1" showErrorMessage="1" prompt="This cell cannot be edited. Edit centre and candidate details on the Overview sheet." sqref="D8:H10 M8:N10" xr:uid="{F7B34054-60B0-B940-BECA-1C7DBC489AF1}"/>
    <dataValidation allowBlank="1" showInputMessage="1" showErrorMessage="1" prompt="This cell cannot be edited. Input difficulty level and assessment grid marks in cells above." sqref="I82:I83 I63:I64" xr:uid="{C53137B3-138F-6149-9863-5CA5A6CD41A4}"/>
    <dataValidation allowBlank="1" showInputMessage="1" showErrorMessage="1" prompt="This cell cannot be edited._x000a__x000a_Annotate comments, performance length, difficulty levels and marks on Solo and Ensemble pages (2 &amp; 3) below." sqref="D17:E19 D22:E22" xr:uid="{AC961170-EE03-004A-AEED-1585989BF0CD}"/>
    <dataValidation allowBlank="1" showInputMessage="1" showErrorMessage="1" prompt="To start new a line press ALT + RETURN." sqref="A25:N32" xr:uid="{6E963C1A-D69F-1943-A88B-DD685BE79F24}"/>
    <dataValidation allowBlank="1" showInputMessage="1" showErrorMessage="1" prompt="To start a new line press ALT + RETURN." sqref="C59:I59 C60:H62 C78:I78 C79:H81" xr:uid="{334AC379-DF2F-A74E-9DF4-7512B23EFD6D}"/>
  </dataValidations>
  <pageMargins left="0.39370078740157483" right="0.39370078740157483" top="0.59055118110236227" bottom="0.59055118110236227" header="0.31496062992125984" footer="0.31496062992125984"/>
  <pageSetup paperSize="9" fitToWidth="0" fitToHeight="0" orientation="portrait" r:id="rId1"/>
  <headerFooter>
    <oddHeader xml:space="preserve">&amp;C&amp;"System Font,Regular"&amp;10&amp;K000000 </oddHeader>
    <oddFooter xml:space="preserve">&amp;C </oddFooter>
  </headerFooter>
  <rowBreaks count="2" manualBreakCount="2">
    <brk id="48" max="16383" man="1"/>
    <brk id="67"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D7854B2-ED4B-DA4B-A6AA-D6D4A6EB039A}">
          <x14:formula1>
            <xm:f>Pulldown!$E$2:$E$8</xm:f>
          </x14:formula1>
          <xm:sqref>L58:N58 L77:N77</xm:sqref>
        </x14:dataValidation>
        <x14:dataValidation type="list" allowBlank="1" showInputMessage="1" showErrorMessage="1" xr:uid="{6A4BC2C7-5AE8-8B4E-87BD-EB69EE0A4E50}">
          <x14:formula1>
            <xm:f>Pulldown!$C$2:$C$8</xm:f>
          </x14:formula1>
          <xm:sqref>C77:I77 C58:I58</xm:sqref>
        </x14:dataValidation>
        <x14:dataValidation type="list" allowBlank="1" showInputMessage="1" showErrorMessage="1" xr:uid="{B47E17AF-1426-BF47-9200-89C8DB73F5E2}">
          <x14:formula1>
            <xm:f>Pulldown!$A$2:$A$8</xm:f>
          </x14:formula1>
          <xm:sqref>C53:M53 C72:M72</xm:sqref>
        </x14:dataValidation>
        <x14:dataValidation type="list" allowBlank="1" showInputMessage="1" showErrorMessage="1" xr:uid="{D308D265-9C7E-524F-8E48-2DB3DC5E7BA7}">
          <x14:formula1>
            <xm:f>Pulldown!$B$2:$B$7</xm:f>
          </x14:formula1>
          <xm:sqref>C54:M54 C73:M73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D85A43-89AB-4C41-8016-F87B561AE72A}">
  <sheetPr codeName="Sheet11"/>
  <dimension ref="A1:AF121"/>
  <sheetViews>
    <sheetView showGridLines="0" showRowColHeaders="0" showRuler="0" showWhiteSpace="0" view="pageLayout" zoomScaleNormal="100" workbookViewId="0"/>
  </sheetViews>
  <sheetFormatPr baseColWidth="10" defaultColWidth="0" defaultRowHeight="15" customHeight="1" zeroHeight="1" x14ac:dyDescent="0.2"/>
  <cols>
    <col min="1" max="3" width="6.83203125" style="2" customWidth="1"/>
    <col min="4" max="6" width="8" style="2" customWidth="1"/>
    <col min="7" max="8" width="6.5" style="2" customWidth="1"/>
    <col min="9" max="9" width="5" style="2" customWidth="1"/>
    <col min="10" max="10" width="2.83203125" style="2" customWidth="1"/>
    <col min="11" max="11" width="5" style="2" customWidth="1"/>
    <col min="12" max="14" width="5.5" style="2" bestFit="1" customWidth="1"/>
    <col min="15" max="16" width="8.83203125" style="2" customWidth="1"/>
    <col min="17" max="18" width="8.5" style="2" customWidth="1"/>
    <col min="19" max="19" width="8" style="2" customWidth="1"/>
    <col min="20" max="20" width="9.83203125" style="2" customWidth="1"/>
    <col min="21" max="24" width="8.5" style="2" customWidth="1"/>
    <col min="25" max="26" width="8.83203125" style="2" hidden="1" customWidth="1"/>
    <col min="27" max="32" width="8.83203125" style="94" hidden="1" customWidth="1"/>
    <col min="33" max="16384" width="8.83203125" style="2" hidden="1"/>
  </cols>
  <sheetData>
    <row r="1" spans="1:31" ht="19" customHeight="1" x14ac:dyDescent="0.2">
      <c r="A1" s="182"/>
      <c r="B1" s="1"/>
      <c r="C1" s="1"/>
      <c r="D1" s="1"/>
      <c r="E1" s="1"/>
      <c r="F1" s="1"/>
      <c r="G1" s="1"/>
      <c r="H1" s="1"/>
      <c r="I1" s="1"/>
      <c r="J1" s="1"/>
      <c r="K1" s="1"/>
      <c r="L1" s="1"/>
      <c r="M1" s="1"/>
      <c r="N1" s="177">
        <v>7</v>
      </c>
    </row>
    <row r="2" spans="1:31" ht="15" customHeight="1" x14ac:dyDescent="0.2">
      <c r="A2" s="1"/>
      <c r="B2" s="1"/>
      <c r="C2" s="1"/>
      <c r="D2" s="1"/>
      <c r="E2" s="1"/>
      <c r="F2" s="1"/>
      <c r="G2" s="1"/>
      <c r="H2" s="1"/>
      <c r="I2" s="1"/>
      <c r="J2" s="1"/>
      <c r="K2" s="1"/>
      <c r="L2" s="1"/>
      <c r="M2" s="1"/>
      <c r="N2" s="1"/>
      <c r="AB2" s="174"/>
      <c r="AC2" s="174"/>
      <c r="AD2" s="174"/>
      <c r="AE2" s="174"/>
    </row>
    <row r="3" spans="1:31" ht="15" customHeight="1" x14ac:dyDescent="0.2">
      <c r="A3" s="4"/>
      <c r="B3" s="4"/>
      <c r="C3" s="4"/>
      <c r="D3" s="4"/>
      <c r="E3" s="4"/>
      <c r="F3" s="4"/>
      <c r="G3" s="4"/>
      <c r="H3" s="4"/>
      <c r="I3" s="4"/>
      <c r="J3" s="4"/>
      <c r="K3" s="4"/>
      <c r="L3" s="4"/>
      <c r="M3" s="5"/>
      <c r="N3" s="5"/>
      <c r="AB3" s="174"/>
      <c r="AC3" s="174"/>
      <c r="AD3" s="174"/>
      <c r="AE3" s="174"/>
    </row>
    <row r="4" spans="1:31" ht="15" customHeight="1" thickBot="1" x14ac:dyDescent="0.25">
      <c r="AB4" s="174"/>
      <c r="AC4" s="174"/>
      <c r="AD4" s="174"/>
      <c r="AE4" s="174"/>
    </row>
    <row r="5" spans="1:31" ht="15" customHeight="1" x14ac:dyDescent="0.2">
      <c r="A5" s="390" t="s">
        <v>20</v>
      </c>
      <c r="B5" s="391"/>
      <c r="C5" s="391"/>
      <c r="D5" s="391"/>
      <c r="E5" s="391"/>
      <c r="F5" s="391"/>
      <c r="G5" s="391"/>
      <c r="H5" s="391"/>
      <c r="I5" s="391"/>
      <c r="J5" s="391"/>
      <c r="K5" s="391"/>
      <c r="L5" s="391"/>
      <c r="M5" s="391"/>
      <c r="N5" s="392"/>
      <c r="AB5" s="174"/>
      <c r="AC5" s="174"/>
      <c r="AD5" s="174"/>
      <c r="AE5" s="174"/>
    </row>
    <row r="6" spans="1:31" ht="15" customHeight="1" x14ac:dyDescent="0.2">
      <c r="A6" s="393"/>
      <c r="B6" s="394"/>
      <c r="C6" s="394"/>
      <c r="D6" s="394"/>
      <c r="E6" s="394"/>
      <c r="F6" s="394"/>
      <c r="G6" s="394"/>
      <c r="H6" s="394"/>
      <c r="I6" s="394"/>
      <c r="J6" s="394"/>
      <c r="K6" s="394"/>
      <c r="L6" s="394"/>
      <c r="M6" s="394"/>
      <c r="N6" s="395"/>
      <c r="AB6" s="174"/>
      <c r="AC6" s="174"/>
      <c r="AD6" s="174"/>
    </row>
    <row r="7" spans="1:31" ht="15" customHeight="1" x14ac:dyDescent="0.2">
      <c r="A7" s="396" t="s">
        <v>21</v>
      </c>
      <c r="B7" s="397"/>
      <c r="C7" s="397"/>
      <c r="D7" s="397"/>
      <c r="E7" s="397"/>
      <c r="F7" s="397"/>
      <c r="G7" s="397"/>
      <c r="H7" s="397"/>
      <c r="I7" s="397"/>
      <c r="J7" s="397"/>
      <c r="K7" s="397"/>
      <c r="L7" s="397"/>
      <c r="M7" s="398" t="s">
        <v>22</v>
      </c>
      <c r="N7" s="399"/>
      <c r="AB7" s="174"/>
      <c r="AC7" s="174"/>
      <c r="AD7" s="174"/>
    </row>
    <row r="8" spans="1:31" ht="15" customHeight="1" x14ac:dyDescent="0.2">
      <c r="A8" s="344" t="s">
        <v>3</v>
      </c>
      <c r="B8" s="345"/>
      <c r="C8" s="345"/>
      <c r="D8" s="371" t="str">
        <f>IF(Overview!C6="","",MID(Overview!C6,1,35))</f>
        <v/>
      </c>
      <c r="E8" s="372"/>
      <c r="F8" s="372"/>
      <c r="G8" s="372"/>
      <c r="H8" s="373"/>
      <c r="I8" s="222" t="s">
        <v>5</v>
      </c>
      <c r="J8" s="223"/>
      <c r="K8" s="223"/>
      <c r="L8" s="224"/>
      <c r="M8" s="400" t="str">
        <f>IF(Overview!C7="","",Overview!C7)</f>
        <v/>
      </c>
      <c r="N8" s="401"/>
      <c r="AB8" s="174"/>
      <c r="AD8" s="174"/>
    </row>
    <row r="9" spans="1:31" ht="15" customHeight="1" x14ac:dyDescent="0.2">
      <c r="A9" s="344" t="s">
        <v>6</v>
      </c>
      <c r="B9" s="345"/>
      <c r="C9" s="345"/>
      <c r="D9" s="371" t="str">
        <f>IF(VLOOKUP(N1,Overview!A11:B40,2,0)="","",MID(VLOOKUP(N1,Overview!A11:B40,2,0),1,35))</f>
        <v/>
      </c>
      <c r="E9" s="372"/>
      <c r="F9" s="372"/>
      <c r="G9" s="372"/>
      <c r="H9" s="373"/>
      <c r="I9" s="222" t="s">
        <v>7</v>
      </c>
      <c r="J9" s="223"/>
      <c r="K9" s="223"/>
      <c r="L9" s="224"/>
      <c r="M9" s="214" t="str">
        <f>IF(VLOOKUP(N1,Overview!A11:C40,3,0)="","",(VLOOKUP(N1,Overview!A11:C40,3,0)))</f>
        <v/>
      </c>
      <c r="N9" s="215"/>
    </row>
    <row r="10" spans="1:31" ht="15" customHeight="1" x14ac:dyDescent="0.2">
      <c r="A10" s="344" t="s">
        <v>8</v>
      </c>
      <c r="B10" s="345"/>
      <c r="C10" s="345"/>
      <c r="D10" s="371" t="str">
        <f>IF(VLOOKUP(N1,Overview!A11:D40,4,0)="","",MID(VLOOKUP(N1,Overview!A11:D40,4,0),1,35))</f>
        <v/>
      </c>
      <c r="E10" s="372"/>
      <c r="F10" s="372"/>
      <c r="G10" s="372"/>
      <c r="H10" s="373"/>
      <c r="I10" s="222" t="s">
        <v>4</v>
      </c>
      <c r="J10" s="223"/>
      <c r="K10" s="223"/>
      <c r="L10" s="224"/>
      <c r="M10" s="214" t="str">
        <f>IF(Overview!I6="","",Overview!I6)</f>
        <v/>
      </c>
      <c r="N10" s="215"/>
    </row>
    <row r="11" spans="1:31" ht="15" customHeight="1" x14ac:dyDescent="0.2">
      <c r="A11" s="60"/>
      <c r="B11" s="6"/>
      <c r="C11" s="6"/>
      <c r="D11" s="6"/>
      <c r="E11" s="6"/>
      <c r="F11" s="6"/>
      <c r="G11" s="7"/>
      <c r="H11" s="7"/>
      <c r="I11" s="7"/>
      <c r="J11" s="8"/>
      <c r="K11" s="8"/>
      <c r="L11" s="8"/>
      <c r="M11" s="8"/>
      <c r="N11" s="61"/>
    </row>
    <row r="12" spans="1:31" ht="15" customHeight="1" x14ac:dyDescent="0.2">
      <c r="A12" s="351" t="s">
        <v>23</v>
      </c>
      <c r="B12" s="352"/>
      <c r="C12" s="352"/>
      <c r="D12" s="352"/>
      <c r="E12" s="352"/>
      <c r="F12" s="352"/>
      <c r="G12" s="352"/>
      <c r="H12" s="352"/>
      <c r="I12" s="352"/>
      <c r="J12" s="352"/>
      <c r="K12" s="352"/>
      <c r="L12" s="352"/>
      <c r="M12" s="352"/>
      <c r="N12" s="353"/>
    </row>
    <row r="13" spans="1:31" ht="15" customHeight="1" x14ac:dyDescent="0.2">
      <c r="A13" s="354"/>
      <c r="B13" s="355"/>
      <c r="C13" s="355"/>
      <c r="D13" s="355"/>
      <c r="E13" s="355"/>
      <c r="F13" s="355"/>
      <c r="G13" s="355"/>
      <c r="H13" s="355"/>
      <c r="I13" s="355"/>
      <c r="J13" s="355"/>
      <c r="K13" s="355"/>
      <c r="L13" s="355"/>
      <c r="M13" s="355"/>
      <c r="N13" s="356"/>
    </row>
    <row r="14" spans="1:31" ht="15" customHeight="1" x14ac:dyDescent="0.2">
      <c r="A14" s="357" t="s">
        <v>24</v>
      </c>
      <c r="B14" s="358"/>
      <c r="C14" s="358"/>
      <c r="D14" s="358"/>
      <c r="E14" s="358"/>
      <c r="F14" s="358"/>
      <c r="G14" s="358"/>
      <c r="H14" s="358"/>
      <c r="I14" s="358"/>
      <c r="J14" s="358"/>
      <c r="K14" s="358"/>
      <c r="L14" s="358"/>
      <c r="M14" s="358"/>
      <c r="N14" s="359"/>
    </row>
    <row r="15" spans="1:31" ht="15" customHeight="1" x14ac:dyDescent="0.2">
      <c r="A15" s="62"/>
      <c r="B15" s="41"/>
      <c r="C15" s="41"/>
      <c r="D15" s="41"/>
      <c r="E15" s="41"/>
      <c r="F15" s="41"/>
      <c r="G15" s="41"/>
      <c r="H15" s="41"/>
      <c r="I15" s="41"/>
      <c r="J15" s="41"/>
      <c r="K15" s="41"/>
      <c r="L15" s="41"/>
      <c r="M15" s="41"/>
      <c r="N15" s="63"/>
    </row>
    <row r="16" spans="1:31" ht="15" customHeight="1" x14ac:dyDescent="0.2">
      <c r="A16" s="360" t="s">
        <v>25</v>
      </c>
      <c r="B16" s="361"/>
      <c r="C16" s="361"/>
      <c r="D16" s="362" t="s">
        <v>26</v>
      </c>
      <c r="E16" s="362"/>
      <c r="F16" s="81" t="s">
        <v>27</v>
      </c>
      <c r="G16" s="82" t="s">
        <v>28</v>
      </c>
      <c r="H16" s="36" t="s">
        <v>29</v>
      </c>
      <c r="N16" s="64"/>
      <c r="AB16" s="94" t="s">
        <v>30</v>
      </c>
      <c r="AC16" s="175"/>
      <c r="AD16" s="94" t="s">
        <v>31</v>
      </c>
    </row>
    <row r="17" spans="1:32" ht="15" customHeight="1" x14ac:dyDescent="0.25">
      <c r="A17" s="363" t="s">
        <v>32</v>
      </c>
      <c r="B17" s="364"/>
      <c r="C17" s="365"/>
      <c r="D17" s="131" t="str">
        <f>AB61</f>
        <v/>
      </c>
      <c r="E17" s="132" t="str">
        <f>AD62</f>
        <v/>
      </c>
      <c r="F17" s="133" t="str">
        <f>AD61</f>
        <v/>
      </c>
      <c r="G17" s="134" t="str">
        <f>AE61</f>
        <v/>
      </c>
      <c r="H17" s="135" t="str">
        <f>AF61</f>
        <v/>
      </c>
      <c r="N17" s="64"/>
      <c r="AB17" s="94" t="s">
        <v>33</v>
      </c>
      <c r="AC17" s="175"/>
    </row>
    <row r="18" spans="1:32" ht="15" customHeight="1" x14ac:dyDescent="0.25">
      <c r="A18" s="363" t="s">
        <v>34</v>
      </c>
      <c r="B18" s="364"/>
      <c r="C18" s="365"/>
      <c r="D18" s="136" t="str">
        <f>AB80</f>
        <v/>
      </c>
      <c r="E18" s="137" t="str">
        <f>AD81</f>
        <v/>
      </c>
      <c r="F18" s="138" t="str">
        <f>AD80</f>
        <v/>
      </c>
      <c r="G18" s="139" t="str">
        <f>AE80</f>
        <v/>
      </c>
      <c r="H18" s="140" t="str">
        <f>AF80</f>
        <v/>
      </c>
      <c r="I18" s="3"/>
      <c r="J18" s="42"/>
      <c r="K18" s="42"/>
      <c r="L18" s="42"/>
      <c r="M18" s="42"/>
      <c r="N18" s="65"/>
      <c r="AB18" s="94">
        <f>AB50+AB52</f>
        <v>0</v>
      </c>
      <c r="AC18" s="175"/>
      <c r="AD18" s="94">
        <f>AD50</f>
        <v>0</v>
      </c>
      <c r="AE18" s="94">
        <f>AE50</f>
        <v>0</v>
      </c>
      <c r="AF18" s="94">
        <f>AF50</f>
        <v>0</v>
      </c>
    </row>
    <row r="19" spans="1:32" ht="30" customHeight="1" x14ac:dyDescent="0.2">
      <c r="A19" s="366" t="s">
        <v>35</v>
      </c>
      <c r="B19" s="367"/>
      <c r="C19" s="368"/>
      <c r="D19" s="141" t="str">
        <f>AB83</f>
        <v/>
      </c>
      <c r="E19" s="142" t="str">
        <f>AC83</f>
        <v/>
      </c>
      <c r="F19" s="143" t="str">
        <f>AD83</f>
        <v/>
      </c>
      <c r="G19" s="144" t="str">
        <f>AE83</f>
        <v/>
      </c>
      <c r="H19" s="145" t="str">
        <f>AF83</f>
        <v/>
      </c>
      <c r="N19" s="64"/>
      <c r="AB19" s="94" t="str">
        <f>IF(AND(G57="",I57=""),"",AB18)</f>
        <v/>
      </c>
      <c r="AC19" s="175"/>
      <c r="AD19" s="94" t="str">
        <f>IF(L57="","",AD18)</f>
        <v/>
      </c>
      <c r="AE19" s="94" t="str">
        <f>IF(M57="","",AE18)</f>
        <v/>
      </c>
      <c r="AF19" s="94" t="str">
        <f>IF(N57="","",AF18)</f>
        <v/>
      </c>
    </row>
    <row r="20" spans="1:32" ht="15" customHeight="1" x14ac:dyDescent="0.2">
      <c r="A20" s="66"/>
      <c r="N20" s="64"/>
      <c r="AB20" s="94" t="s">
        <v>36</v>
      </c>
      <c r="AC20" s="175"/>
    </row>
    <row r="21" spans="1:32" ht="15" customHeight="1" x14ac:dyDescent="0.2">
      <c r="A21" s="67"/>
      <c r="B21" s="9"/>
      <c r="C21" s="10"/>
      <c r="D21" s="369" t="s">
        <v>26</v>
      </c>
      <c r="E21" s="370"/>
      <c r="F21" s="81" t="s">
        <v>27</v>
      </c>
      <c r="G21" s="82" t="s">
        <v>28</v>
      </c>
      <c r="H21" s="36" t="s">
        <v>29</v>
      </c>
      <c r="N21" s="64"/>
      <c r="AB21" s="94">
        <f>AB69+AB71</f>
        <v>0</v>
      </c>
      <c r="AC21" s="175"/>
      <c r="AD21" s="94">
        <f>AD69</f>
        <v>0</v>
      </c>
      <c r="AE21" s="94">
        <f>AE69</f>
        <v>0</v>
      </c>
      <c r="AF21" s="94">
        <f>AF69</f>
        <v>0</v>
      </c>
    </row>
    <row r="22" spans="1:32" ht="30" customHeight="1" x14ac:dyDescent="0.2">
      <c r="A22" s="346" t="s">
        <v>37</v>
      </c>
      <c r="B22" s="347"/>
      <c r="C22" s="348"/>
      <c r="D22" s="349" t="str">
        <f>AB25</f>
        <v/>
      </c>
      <c r="E22" s="350"/>
      <c r="F22" s="146" t="str">
        <f>AD25</f>
        <v/>
      </c>
      <c r="G22" s="147" t="str">
        <f>AE25</f>
        <v/>
      </c>
      <c r="H22" s="148" t="str">
        <f>AF25</f>
        <v/>
      </c>
      <c r="I22" s="43"/>
      <c r="J22" s="43"/>
      <c r="K22" s="43"/>
      <c r="L22" s="43"/>
      <c r="M22" s="43"/>
      <c r="N22" s="68"/>
      <c r="AB22" s="94" t="str">
        <f>IF(AND(G76="",I76=""),"",AB21)</f>
        <v/>
      </c>
      <c r="AC22" s="175"/>
      <c r="AD22" s="94" t="str">
        <f>IF(L76="","",AD21)</f>
        <v/>
      </c>
      <c r="AE22" s="94" t="str">
        <f>IF(M76="","",AE21)</f>
        <v/>
      </c>
      <c r="AF22" s="94" t="str">
        <f>IF(N76="","",AF21)</f>
        <v/>
      </c>
    </row>
    <row r="23" spans="1:32" ht="15" customHeight="1" x14ac:dyDescent="0.2">
      <c r="A23" s="69"/>
      <c r="G23" s="44"/>
      <c r="H23" s="44"/>
      <c r="I23" s="44"/>
      <c r="J23" s="44"/>
      <c r="K23" s="44"/>
      <c r="L23" s="44"/>
      <c r="M23" s="44"/>
      <c r="N23" s="70"/>
      <c r="AB23" s="94" t="s">
        <v>38</v>
      </c>
      <c r="AC23" s="175"/>
    </row>
    <row r="24" spans="1:32" ht="15" customHeight="1" x14ac:dyDescent="0.2">
      <c r="A24" s="71" t="s">
        <v>39</v>
      </c>
      <c r="B24" s="44"/>
      <c r="C24" s="44"/>
      <c r="D24" s="44"/>
      <c r="E24" s="44"/>
      <c r="F24" s="44"/>
      <c r="G24" s="44"/>
      <c r="H24" s="44"/>
      <c r="I24" s="44"/>
      <c r="J24" s="44"/>
      <c r="K24" s="44"/>
      <c r="L24" s="44"/>
      <c r="M24" s="44"/>
      <c r="N24" s="70"/>
      <c r="AB24" s="94">
        <f>AB18+AB21</f>
        <v>0</v>
      </c>
      <c r="AC24" s="175"/>
      <c r="AD24" s="94">
        <f>AD18+AD21</f>
        <v>0</v>
      </c>
      <c r="AE24" s="94">
        <f>AE18+AE21</f>
        <v>0</v>
      </c>
      <c r="AF24" s="94">
        <f>AF18+AF21</f>
        <v>0</v>
      </c>
    </row>
    <row r="25" spans="1:32" ht="15" customHeight="1" x14ac:dyDescent="0.2">
      <c r="A25" s="242"/>
      <c r="B25" s="243"/>
      <c r="C25" s="243"/>
      <c r="D25" s="243"/>
      <c r="E25" s="243"/>
      <c r="F25" s="243"/>
      <c r="G25" s="243"/>
      <c r="H25" s="243"/>
      <c r="I25" s="243"/>
      <c r="J25" s="243"/>
      <c r="K25" s="243"/>
      <c r="L25" s="243"/>
      <c r="M25" s="243"/>
      <c r="N25" s="244"/>
      <c r="AB25" s="94" t="str">
        <f>IF(OR(AB19="",AB22=""),"",AB24)</f>
        <v/>
      </c>
      <c r="AC25" s="175"/>
      <c r="AD25" s="94" t="str">
        <f>IF(OR(AD19="",AD22=""),"",AD24)</f>
        <v/>
      </c>
      <c r="AE25" s="94" t="str">
        <f>IF(OR(AE19="",AE22=""),"",AE24)</f>
        <v/>
      </c>
      <c r="AF25" s="94" t="str">
        <f>IF(OR(AF19="",AF22=""),"",AF24)</f>
        <v/>
      </c>
    </row>
    <row r="26" spans="1:32" ht="15" customHeight="1" x14ac:dyDescent="0.2">
      <c r="A26" s="245"/>
      <c r="B26" s="246"/>
      <c r="C26" s="246"/>
      <c r="D26" s="246"/>
      <c r="E26" s="246"/>
      <c r="F26" s="246"/>
      <c r="G26" s="246"/>
      <c r="H26" s="246"/>
      <c r="I26" s="246"/>
      <c r="J26" s="246"/>
      <c r="K26" s="246"/>
      <c r="L26" s="246"/>
      <c r="M26" s="246"/>
      <c r="N26" s="247"/>
      <c r="AC26" s="175"/>
    </row>
    <row r="27" spans="1:32" ht="15" customHeight="1" x14ac:dyDescent="0.2">
      <c r="A27" s="245"/>
      <c r="B27" s="246"/>
      <c r="C27" s="246"/>
      <c r="D27" s="246"/>
      <c r="E27" s="246"/>
      <c r="F27" s="246"/>
      <c r="G27" s="246"/>
      <c r="H27" s="246"/>
      <c r="I27" s="246"/>
      <c r="J27" s="246"/>
      <c r="K27" s="246"/>
      <c r="L27" s="246"/>
      <c r="M27" s="246"/>
      <c r="N27" s="247"/>
      <c r="AC27" s="175"/>
    </row>
    <row r="28" spans="1:32" ht="15" customHeight="1" x14ac:dyDescent="0.2">
      <c r="A28" s="245"/>
      <c r="B28" s="246"/>
      <c r="C28" s="246"/>
      <c r="D28" s="246"/>
      <c r="E28" s="246"/>
      <c r="F28" s="246"/>
      <c r="G28" s="246"/>
      <c r="H28" s="246"/>
      <c r="I28" s="246"/>
      <c r="J28" s="246"/>
      <c r="K28" s="246"/>
      <c r="L28" s="246"/>
      <c r="M28" s="246"/>
      <c r="N28" s="247"/>
      <c r="AC28" s="175"/>
    </row>
    <row r="29" spans="1:32" ht="15" customHeight="1" x14ac:dyDescent="0.2">
      <c r="A29" s="245"/>
      <c r="B29" s="246"/>
      <c r="C29" s="246"/>
      <c r="D29" s="246"/>
      <c r="E29" s="246"/>
      <c r="F29" s="246"/>
      <c r="G29" s="246"/>
      <c r="H29" s="246"/>
      <c r="I29" s="246"/>
      <c r="J29" s="246"/>
      <c r="K29" s="246"/>
      <c r="L29" s="246"/>
      <c r="M29" s="246"/>
      <c r="N29" s="247"/>
      <c r="AC29" s="175"/>
    </row>
    <row r="30" spans="1:32" ht="15" customHeight="1" x14ac:dyDescent="0.2">
      <c r="A30" s="245"/>
      <c r="B30" s="246"/>
      <c r="C30" s="246"/>
      <c r="D30" s="246"/>
      <c r="E30" s="246"/>
      <c r="F30" s="246"/>
      <c r="G30" s="246"/>
      <c r="H30" s="246"/>
      <c r="I30" s="246"/>
      <c r="J30" s="246"/>
      <c r="K30" s="246"/>
      <c r="L30" s="246"/>
      <c r="M30" s="246"/>
      <c r="N30" s="247"/>
      <c r="AC30" s="175"/>
    </row>
    <row r="31" spans="1:32" ht="15" customHeight="1" x14ac:dyDescent="0.2">
      <c r="A31" s="245"/>
      <c r="B31" s="246"/>
      <c r="C31" s="246"/>
      <c r="D31" s="246"/>
      <c r="E31" s="246"/>
      <c r="F31" s="246"/>
      <c r="G31" s="246"/>
      <c r="H31" s="246"/>
      <c r="I31" s="246"/>
      <c r="J31" s="246"/>
      <c r="K31" s="246"/>
      <c r="L31" s="246"/>
      <c r="M31" s="246"/>
      <c r="N31" s="247"/>
      <c r="AC31" s="175"/>
    </row>
    <row r="32" spans="1:32" ht="15" customHeight="1" x14ac:dyDescent="0.2">
      <c r="A32" s="248"/>
      <c r="B32" s="249"/>
      <c r="C32" s="249"/>
      <c r="D32" s="249"/>
      <c r="E32" s="249"/>
      <c r="F32" s="249"/>
      <c r="G32" s="249"/>
      <c r="H32" s="249"/>
      <c r="I32" s="249"/>
      <c r="J32" s="249"/>
      <c r="K32" s="249"/>
      <c r="L32" s="249"/>
      <c r="M32" s="249"/>
      <c r="N32" s="250"/>
      <c r="AC32" s="175"/>
    </row>
    <row r="33" spans="1:29" ht="15" customHeight="1" x14ac:dyDescent="0.2">
      <c r="A33" s="66"/>
      <c r="N33" s="64"/>
      <c r="AC33" s="175"/>
    </row>
    <row r="34" spans="1:29" ht="15" customHeight="1" x14ac:dyDescent="0.2">
      <c r="A34" s="251" t="s">
        <v>40</v>
      </c>
      <c r="B34" s="252"/>
      <c r="C34" s="252"/>
      <c r="D34" s="252"/>
      <c r="E34" s="252"/>
      <c r="F34" s="252"/>
      <c r="G34" s="252"/>
      <c r="H34" s="252"/>
      <c r="I34" s="252"/>
      <c r="J34" s="252"/>
      <c r="K34" s="252"/>
      <c r="L34" s="252"/>
      <c r="M34" s="252"/>
      <c r="N34" s="253"/>
      <c r="AC34" s="175"/>
    </row>
    <row r="35" spans="1:29" ht="15" customHeight="1" x14ac:dyDescent="0.2">
      <c r="A35" s="254" t="s">
        <v>41</v>
      </c>
      <c r="B35" s="255"/>
      <c r="C35" s="255"/>
      <c r="D35" s="255"/>
      <c r="E35" s="255"/>
      <c r="F35" s="255"/>
      <c r="G35" s="255"/>
      <c r="H35" s="255"/>
      <c r="I35" s="255"/>
      <c r="J35" s="255"/>
      <c r="K35" s="255"/>
      <c r="L35" s="255"/>
      <c r="M35" s="255"/>
      <c r="N35" s="256"/>
      <c r="AC35" s="175"/>
    </row>
    <row r="36" spans="1:29" ht="15" customHeight="1" x14ac:dyDescent="0.2">
      <c r="A36" s="374" t="s">
        <v>42</v>
      </c>
      <c r="B36" s="375"/>
      <c r="C36" s="375"/>
      <c r="D36" s="375"/>
      <c r="E36" s="375"/>
      <c r="F36" s="375"/>
      <c r="G36" s="375"/>
      <c r="H36" s="375"/>
      <c r="I36" s="375"/>
      <c r="J36" s="375"/>
      <c r="K36" s="375"/>
      <c r="L36" s="375"/>
      <c r="M36" s="375"/>
      <c r="N36" s="376"/>
      <c r="AC36" s="175"/>
    </row>
    <row r="37" spans="1:29" ht="15" customHeight="1" x14ac:dyDescent="0.2">
      <c r="A37" s="374"/>
      <c r="B37" s="375"/>
      <c r="C37" s="375"/>
      <c r="D37" s="375"/>
      <c r="E37" s="375"/>
      <c r="F37" s="375"/>
      <c r="G37" s="375"/>
      <c r="H37" s="375"/>
      <c r="I37" s="375"/>
      <c r="J37" s="375"/>
      <c r="K37" s="375"/>
      <c r="L37" s="375"/>
      <c r="M37" s="375"/>
      <c r="N37" s="376"/>
      <c r="AC37" s="175"/>
    </row>
    <row r="38" spans="1:29" ht="15" customHeight="1" x14ac:dyDescent="0.2">
      <c r="A38" s="374"/>
      <c r="B38" s="375"/>
      <c r="C38" s="375"/>
      <c r="D38" s="375"/>
      <c r="E38" s="375"/>
      <c r="F38" s="375"/>
      <c r="G38" s="375"/>
      <c r="H38" s="375"/>
      <c r="I38" s="375"/>
      <c r="J38" s="375"/>
      <c r="K38" s="375"/>
      <c r="L38" s="375"/>
      <c r="M38" s="375"/>
      <c r="N38" s="376"/>
      <c r="AC38" s="175"/>
    </row>
    <row r="39" spans="1:29" ht="15" customHeight="1" x14ac:dyDescent="0.2">
      <c r="A39" s="377"/>
      <c r="B39" s="378"/>
      <c r="C39" s="378"/>
      <c r="D39" s="378"/>
      <c r="E39" s="378"/>
      <c r="F39" s="378"/>
      <c r="G39" s="378"/>
      <c r="H39" s="378"/>
      <c r="I39" s="378"/>
      <c r="J39" s="378"/>
      <c r="K39" s="378"/>
      <c r="L39" s="378"/>
      <c r="M39" s="378"/>
      <c r="N39" s="379"/>
      <c r="AC39" s="175"/>
    </row>
    <row r="40" spans="1:29" ht="15" customHeight="1" x14ac:dyDescent="0.2">
      <c r="A40" s="380" t="s">
        <v>43</v>
      </c>
      <c r="B40" s="381"/>
      <c r="C40" s="384"/>
      <c r="D40" s="385"/>
      <c r="E40" s="385"/>
      <c r="F40" s="385"/>
      <c r="G40" s="385"/>
      <c r="H40" s="385"/>
      <c r="I40" s="386"/>
      <c r="J40" s="216" t="s">
        <v>44</v>
      </c>
      <c r="K40" s="217"/>
      <c r="L40" s="338"/>
      <c r="M40" s="339"/>
      <c r="N40" s="340"/>
      <c r="AC40" s="175"/>
    </row>
    <row r="41" spans="1:29" ht="15" customHeight="1" x14ac:dyDescent="0.2">
      <c r="A41" s="382"/>
      <c r="B41" s="383"/>
      <c r="C41" s="387"/>
      <c r="D41" s="388"/>
      <c r="E41" s="388"/>
      <c r="F41" s="388"/>
      <c r="G41" s="388"/>
      <c r="H41" s="388"/>
      <c r="I41" s="389"/>
      <c r="J41" s="218"/>
      <c r="K41" s="219"/>
      <c r="L41" s="341"/>
      <c r="M41" s="342"/>
      <c r="N41" s="343"/>
      <c r="AC41" s="175"/>
    </row>
    <row r="42" spans="1:29" ht="15" customHeight="1" x14ac:dyDescent="0.2">
      <c r="A42" s="225" t="s">
        <v>45</v>
      </c>
      <c r="B42" s="226"/>
      <c r="C42" s="226"/>
      <c r="D42" s="226"/>
      <c r="E42" s="226"/>
      <c r="F42" s="226"/>
      <c r="G42" s="226"/>
      <c r="H42" s="226"/>
      <c r="I42" s="226"/>
      <c r="J42" s="226"/>
      <c r="K42" s="226"/>
      <c r="L42" s="226"/>
      <c r="M42" s="226"/>
      <c r="N42" s="227"/>
      <c r="AC42" s="175"/>
    </row>
    <row r="43" spans="1:29" ht="15" customHeight="1" x14ac:dyDescent="0.2">
      <c r="A43" s="228" t="s">
        <v>46</v>
      </c>
      <c r="B43" s="229"/>
      <c r="C43" s="229"/>
      <c r="D43" s="229"/>
      <c r="E43" s="229"/>
      <c r="F43" s="229"/>
      <c r="G43" s="229"/>
      <c r="H43" s="229"/>
      <c r="I43" s="229"/>
      <c r="J43" s="229"/>
      <c r="K43" s="229"/>
      <c r="L43" s="229"/>
      <c r="M43" s="229"/>
      <c r="N43" s="230"/>
      <c r="AC43" s="175"/>
    </row>
    <row r="44" spans="1:29" ht="15" customHeight="1" x14ac:dyDescent="0.2">
      <c r="A44" s="228"/>
      <c r="B44" s="229"/>
      <c r="C44" s="229"/>
      <c r="D44" s="229"/>
      <c r="E44" s="229"/>
      <c r="F44" s="229"/>
      <c r="G44" s="229"/>
      <c r="H44" s="229"/>
      <c r="I44" s="229"/>
      <c r="J44" s="229"/>
      <c r="K44" s="229"/>
      <c r="L44" s="229"/>
      <c r="M44" s="229"/>
      <c r="N44" s="230"/>
      <c r="AC44" s="175"/>
    </row>
    <row r="45" spans="1:29" ht="15" customHeight="1" x14ac:dyDescent="0.2">
      <c r="A45" s="228"/>
      <c r="B45" s="229"/>
      <c r="C45" s="229"/>
      <c r="D45" s="229"/>
      <c r="E45" s="229"/>
      <c r="F45" s="229"/>
      <c r="G45" s="229"/>
      <c r="H45" s="229"/>
      <c r="I45" s="229"/>
      <c r="J45" s="229"/>
      <c r="K45" s="229"/>
      <c r="L45" s="229"/>
      <c r="M45" s="229"/>
      <c r="N45" s="230"/>
      <c r="AC45" s="175"/>
    </row>
    <row r="46" spans="1:29" ht="15" customHeight="1" x14ac:dyDescent="0.2">
      <c r="A46" s="231" t="s">
        <v>43</v>
      </c>
      <c r="B46" s="232"/>
      <c r="C46" s="235"/>
      <c r="D46" s="235"/>
      <c r="E46" s="235"/>
      <c r="F46" s="235"/>
      <c r="G46" s="235"/>
      <c r="H46" s="235"/>
      <c r="I46" s="235"/>
      <c r="J46" s="220" t="s">
        <v>44</v>
      </c>
      <c r="K46" s="220"/>
      <c r="L46" s="237"/>
      <c r="M46" s="238"/>
      <c r="N46" s="239"/>
      <c r="AC46" s="175"/>
    </row>
    <row r="47" spans="1:29" ht="15" customHeight="1" thickBot="1" x14ac:dyDescent="0.25">
      <c r="A47" s="233"/>
      <c r="B47" s="234"/>
      <c r="C47" s="236"/>
      <c r="D47" s="236"/>
      <c r="E47" s="236"/>
      <c r="F47" s="236"/>
      <c r="G47" s="236"/>
      <c r="H47" s="236"/>
      <c r="I47" s="236"/>
      <c r="J47" s="221"/>
      <c r="K47" s="221"/>
      <c r="L47" s="240"/>
      <c r="M47" s="240"/>
      <c r="N47" s="241"/>
      <c r="AC47" s="175"/>
    </row>
    <row r="48" spans="1:29" ht="15" customHeight="1" thickBot="1" x14ac:dyDescent="0.25">
      <c r="A48" s="37"/>
      <c r="B48" s="37"/>
      <c r="C48" s="38"/>
      <c r="D48" s="38"/>
      <c r="E48" s="38"/>
      <c r="F48" s="38"/>
      <c r="G48" s="38"/>
      <c r="H48" s="38"/>
      <c r="I48" s="38"/>
      <c r="J48" s="39"/>
      <c r="K48" s="39"/>
      <c r="L48" s="40"/>
      <c r="M48" s="40"/>
      <c r="N48" s="40"/>
      <c r="AC48" s="175"/>
    </row>
    <row r="49" spans="1:32" ht="15" customHeight="1" thickTop="1" x14ac:dyDescent="0.2">
      <c r="A49" s="327" t="s">
        <v>47</v>
      </c>
      <c r="B49" s="328"/>
      <c r="C49" s="328"/>
      <c r="D49" s="328"/>
      <c r="E49" s="328"/>
      <c r="F49" s="328"/>
      <c r="G49" s="328"/>
      <c r="H49" s="328"/>
      <c r="I49" s="328"/>
      <c r="J49" s="328"/>
      <c r="K49" s="328"/>
      <c r="L49" s="328"/>
      <c r="M49" s="328"/>
      <c r="N49" s="329"/>
      <c r="AB49" s="94" t="s">
        <v>48</v>
      </c>
      <c r="AC49" s="175"/>
    </row>
    <row r="50" spans="1:32" ht="30" customHeight="1" x14ac:dyDescent="0.2">
      <c r="A50" s="330" t="s">
        <v>49</v>
      </c>
      <c r="B50" s="288"/>
      <c r="C50" s="289"/>
      <c r="D50" s="290"/>
      <c r="E50" s="290"/>
      <c r="F50" s="290"/>
      <c r="G50" s="290"/>
      <c r="H50" s="290"/>
      <c r="I50" s="290"/>
      <c r="J50" s="290"/>
      <c r="K50" s="290"/>
      <c r="L50" s="290"/>
      <c r="M50" s="290"/>
      <c r="N50" s="331"/>
      <c r="AB50" s="94">
        <f>G57/1440</f>
        <v>0</v>
      </c>
      <c r="AC50" s="175"/>
      <c r="AD50" s="94">
        <f>L57/60</f>
        <v>0</v>
      </c>
      <c r="AE50" s="94">
        <f>M57/60</f>
        <v>0</v>
      </c>
      <c r="AF50" s="94">
        <f>N57/60</f>
        <v>0</v>
      </c>
    </row>
    <row r="51" spans="1:32" ht="30" customHeight="1" x14ac:dyDescent="0.2">
      <c r="A51" s="330" t="s">
        <v>50</v>
      </c>
      <c r="B51" s="288"/>
      <c r="C51" s="289"/>
      <c r="D51" s="290"/>
      <c r="E51" s="290"/>
      <c r="F51" s="290"/>
      <c r="G51" s="290"/>
      <c r="H51" s="290"/>
      <c r="I51" s="290"/>
      <c r="J51" s="290"/>
      <c r="K51" s="290"/>
      <c r="L51" s="290"/>
      <c r="M51" s="290"/>
      <c r="N51" s="331"/>
      <c r="AB51" s="94" t="s">
        <v>51</v>
      </c>
      <c r="AC51" s="175"/>
    </row>
    <row r="52" spans="1:32" ht="30" customHeight="1" x14ac:dyDescent="0.2">
      <c r="A52" s="330" t="s">
        <v>52</v>
      </c>
      <c r="B52" s="288"/>
      <c r="C52" s="289"/>
      <c r="D52" s="290"/>
      <c r="E52" s="290"/>
      <c r="F52" s="290"/>
      <c r="G52" s="290"/>
      <c r="H52" s="290"/>
      <c r="I52" s="290"/>
      <c r="J52" s="290"/>
      <c r="K52" s="290"/>
      <c r="L52" s="290"/>
      <c r="M52" s="290"/>
      <c r="N52" s="331"/>
      <c r="AB52" s="94">
        <f>I57/1440/60</f>
        <v>0</v>
      </c>
      <c r="AC52" s="175"/>
    </row>
    <row r="53" spans="1:32" ht="15" customHeight="1" x14ac:dyDescent="0.2">
      <c r="A53" s="332" t="s">
        <v>53</v>
      </c>
      <c r="B53" s="297"/>
      <c r="C53" s="298" t="s">
        <v>54</v>
      </c>
      <c r="D53" s="299"/>
      <c r="E53" s="299"/>
      <c r="F53" s="299"/>
      <c r="G53" s="299"/>
      <c r="H53" s="299"/>
      <c r="I53" s="299"/>
      <c r="J53" s="299"/>
      <c r="K53" s="299"/>
      <c r="L53" s="299"/>
      <c r="M53" s="333"/>
      <c r="N53" s="45"/>
      <c r="AC53" s="175"/>
    </row>
    <row r="54" spans="1:32" ht="15" customHeight="1" x14ac:dyDescent="0.2">
      <c r="A54" s="330" t="s">
        <v>55</v>
      </c>
      <c r="B54" s="288"/>
      <c r="C54" s="334" t="s">
        <v>54</v>
      </c>
      <c r="D54" s="335"/>
      <c r="E54" s="335"/>
      <c r="F54" s="335"/>
      <c r="G54" s="335"/>
      <c r="H54" s="335"/>
      <c r="I54" s="335"/>
      <c r="J54" s="335"/>
      <c r="K54" s="335"/>
      <c r="L54" s="335"/>
      <c r="M54" s="335"/>
      <c r="N54" s="46"/>
      <c r="AB54" s="94" t="s">
        <v>56</v>
      </c>
      <c r="AC54" s="175"/>
    </row>
    <row r="55" spans="1:32" ht="15" customHeight="1" x14ac:dyDescent="0.2">
      <c r="A55" s="47"/>
      <c r="B55" s="48"/>
      <c r="C55" s="48"/>
      <c r="D55" s="48"/>
      <c r="E55" s="48"/>
      <c r="F55" s="48"/>
      <c r="G55" s="48"/>
      <c r="H55" s="48"/>
      <c r="I55" s="49"/>
      <c r="J55" s="50"/>
      <c r="K55" s="50"/>
      <c r="L55" s="51"/>
      <c r="M55" s="51"/>
      <c r="N55" s="52"/>
      <c r="AB55" s="94">
        <f>IF(C58="Select",6,IF(C58="Pre-difficulty Level 1 (Less Difficult)",0,IF(C58="Difficulty Level 1 (Less Difficult)",1,IF(C58="Difficulty Level 2 (Less Difficult)",2,IF(C58="Difficulty Level 3 (Less Difficult)",3,IF(C58="Difficulty Level 4 (Standard)",4,IF(C58="Difficulty Level 5+ (More Difficult)",5,"")))))))</f>
        <v>6</v>
      </c>
      <c r="AC55" s="175">
        <f>IF(AF55&lt;6,AF55,IF(AE55&lt;6,AE55,IF(AD55&lt;6,AD55,6)))</f>
        <v>6</v>
      </c>
      <c r="AD55" s="94">
        <f>IF(L58="",6,IF(L58="Pre",0,IF(L58=1,1,IF(L58=2,2,IF(L58=3,3,IF(L58=4,4,IF(L58="5+",5,"")))))))</f>
        <v>6</v>
      </c>
      <c r="AE55" s="94">
        <f>IF(M58="",6,IF(M58="Pre",0,IF(M58=1,1,IF(M58=2,2,IF(M58=3,3,IF(M58=4,4,IF(M58="5+",5,"")))))))</f>
        <v>6</v>
      </c>
      <c r="AF55" s="94">
        <f>IF(N58="",6,IF(N58="Pre",0,IF(N58=1,1,IF(N58=2,2,IF(N58=3,3,IF(N58=4,4,IF(N58="5+",5,"")))))))</f>
        <v>6</v>
      </c>
    </row>
    <row r="56" spans="1:32" ht="15" customHeight="1" x14ac:dyDescent="0.2">
      <c r="A56" s="336" t="s">
        <v>57</v>
      </c>
      <c r="B56" s="337"/>
      <c r="C56" s="337"/>
      <c r="D56" s="337"/>
      <c r="E56" s="337"/>
      <c r="F56" s="337"/>
      <c r="G56" s="337"/>
      <c r="H56" s="337"/>
      <c r="I56" s="337"/>
      <c r="J56" s="302" t="s">
        <v>11</v>
      </c>
      <c r="K56" s="302"/>
      <c r="L56" s="85" t="s">
        <v>27</v>
      </c>
      <c r="M56" s="85" t="s">
        <v>28</v>
      </c>
      <c r="N56" s="86" t="s">
        <v>29</v>
      </c>
      <c r="AB56" s="94" t="s">
        <v>58</v>
      </c>
      <c r="AC56" s="175"/>
    </row>
    <row r="57" spans="1:32" ht="15" customHeight="1" x14ac:dyDescent="0.2">
      <c r="A57" s="319" t="s">
        <v>59</v>
      </c>
      <c r="B57" s="283"/>
      <c r="C57" s="11"/>
      <c r="D57" s="11"/>
      <c r="E57" s="11"/>
      <c r="F57" s="12" t="s">
        <v>60</v>
      </c>
      <c r="G57" s="22"/>
      <c r="H57" s="13" t="s">
        <v>61</v>
      </c>
      <c r="I57" s="23"/>
      <c r="J57" s="26"/>
      <c r="K57" s="83"/>
      <c r="L57" s="183"/>
      <c r="M57" s="184"/>
      <c r="N57" s="185"/>
      <c r="AB57" s="94">
        <f>SUM(AB63+I61+I62)</f>
        <v>0</v>
      </c>
      <c r="AC57" s="175">
        <f>SUM(K60:K62)</f>
        <v>0</v>
      </c>
      <c r="AD57" s="94">
        <f>SUM(L60:L62)</f>
        <v>0</v>
      </c>
      <c r="AE57" s="94">
        <f>SUM(M60:M62)</f>
        <v>0</v>
      </c>
      <c r="AF57" s="94">
        <f>SUM(N60:N62)</f>
        <v>0</v>
      </c>
    </row>
    <row r="58" spans="1:32" ht="15" customHeight="1" x14ac:dyDescent="0.2">
      <c r="A58" s="319" t="s">
        <v>62</v>
      </c>
      <c r="B58" s="320"/>
      <c r="C58" s="321" t="s">
        <v>54</v>
      </c>
      <c r="D58" s="322"/>
      <c r="E58" s="322"/>
      <c r="F58" s="322"/>
      <c r="G58" s="322"/>
      <c r="H58" s="322"/>
      <c r="I58" s="323"/>
      <c r="J58" s="26"/>
      <c r="K58" s="171" t="str">
        <f>IF(AC55=6,"",IF(AB55=AC55,"",IF(AC55=5,"5+",IF(AC55=4,AC55,IF(AC55=3,AC55,IF(AC55=2,AC55,IF(AC55=1,AC55,IF(AC55=0,"Pre",""))))))))</f>
        <v/>
      </c>
      <c r="L58" s="90"/>
      <c r="M58" s="91"/>
      <c r="N58" s="92"/>
      <c r="AB58" s="94" t="s">
        <v>63</v>
      </c>
      <c r="AC58" s="175"/>
    </row>
    <row r="59" spans="1:32" ht="60" customHeight="1" x14ac:dyDescent="0.2">
      <c r="A59" s="324" t="s">
        <v>64</v>
      </c>
      <c r="B59" s="325"/>
      <c r="C59" s="211"/>
      <c r="D59" s="212"/>
      <c r="E59" s="212"/>
      <c r="F59" s="212"/>
      <c r="G59" s="212"/>
      <c r="H59" s="212"/>
      <c r="I59" s="213"/>
      <c r="J59" s="27"/>
      <c r="K59" s="84"/>
      <c r="L59" s="16"/>
      <c r="M59" s="14"/>
      <c r="N59" s="53"/>
      <c r="P59" s="2" t="s">
        <v>65</v>
      </c>
      <c r="AB59" s="94" t="str">
        <f>IF(I60="","",IF(I61="","",IF(I62="","",IF(AB57&gt;-1,AB57,""))))</f>
        <v/>
      </c>
      <c r="AC59" s="175" t="str">
        <f>IF(K60="","",IF(K61="","",IF(K62="","",IF(AC57&gt;-1,AC57,""))))</f>
        <v/>
      </c>
      <c r="AD59" s="94" t="str">
        <f>IF(L60="","",IF(L61="","",IF(L62="","",IF(AD57&gt;-1,AD57,""))))</f>
        <v/>
      </c>
      <c r="AE59" s="94" t="str">
        <f>IF(M60="","",IF(M61="","",IF(M62="","",IF(AE57&gt;-1,AE57,""))))</f>
        <v/>
      </c>
      <c r="AF59" s="94" t="str">
        <f>IF(N60="","",IF(N61="","",IF(N62="","",IF(AF57&gt;-1,AF57,""))))</f>
        <v/>
      </c>
    </row>
    <row r="60" spans="1:32" ht="85" customHeight="1" x14ac:dyDescent="0.2">
      <c r="A60" s="326" t="str">
        <f>IF(C58="Select",Pulldown!D5,IF(C58="Pre-difficulty Level 1 (Less Difficult)",Pulldown!D2,IF(C58="Difficulty Level 1 (Less Difficult)",Pulldown!D3,IF(C58="Difficulty Level 2 (Less Difficult)",Pulldown!D4,Pulldown!D5))))</f>
        <v xml:space="preserve">Grid 1: Technical control - Technique </v>
      </c>
      <c r="B60" s="281"/>
      <c r="C60" s="305"/>
      <c r="D60" s="306"/>
      <c r="E60" s="306"/>
      <c r="F60" s="306"/>
      <c r="G60" s="306"/>
      <c r="H60" s="307"/>
      <c r="I60" s="24"/>
      <c r="J60" s="28" t="s">
        <v>66</v>
      </c>
      <c r="K60" s="151" t="str">
        <f>IF(AND(AC55=6,I60=AB63),"",IF(AB55&lt;&gt;AC55,AC63,IF(I60=AC63,"",AC63)))</f>
        <v/>
      </c>
      <c r="L60" s="152"/>
      <c r="M60" s="153"/>
      <c r="N60" s="154"/>
      <c r="P60" s="257"/>
      <c r="Q60" s="258"/>
      <c r="R60" s="258"/>
      <c r="S60" s="259"/>
      <c r="AB60" s="94" t="s">
        <v>67</v>
      </c>
      <c r="AC60" s="175"/>
    </row>
    <row r="61" spans="1:32" ht="85" customHeight="1" x14ac:dyDescent="0.2">
      <c r="A61" s="303" t="s">
        <v>68</v>
      </c>
      <c r="B61" s="304"/>
      <c r="C61" s="305"/>
      <c r="D61" s="306"/>
      <c r="E61" s="306"/>
      <c r="F61" s="306"/>
      <c r="G61" s="306"/>
      <c r="H61" s="307"/>
      <c r="I61" s="24"/>
      <c r="J61" s="29" t="s">
        <v>66</v>
      </c>
      <c r="K61" s="151" t="str">
        <f>IF(AC55=6,"",IF(AB55=AC55,"",I61))</f>
        <v/>
      </c>
      <c r="L61" s="152"/>
      <c r="M61" s="153"/>
      <c r="N61" s="154"/>
      <c r="P61" s="260"/>
      <c r="Q61" s="261"/>
      <c r="R61" s="261"/>
      <c r="S61" s="262"/>
      <c r="T61" s="5"/>
      <c r="AB61" s="94" t="str">
        <f>IF(AB59="","",IF(AB55=6,"",IF(AB59=0,0,IF(AB55&lt;4,VLOOKUP(AB59,'Levels Grid'!A:D,1,0),IF(AB55=4,VLOOKUP(AB59,'Levels Grid'!A:D,3,0),IF(AB55=5,VLOOKUP(AB59,'Levels Grid'!A:D,4,0),))))))</f>
        <v/>
      </c>
      <c r="AC61" s="175" t="str">
        <f>IF(AC59="","",IF(AC55=6,"",IF(AC59=0,0,IF(AC55&lt;4,VLOOKUP(AC59,'Levels Grid'!A:D,1,0),IF(AC55=4,VLOOKUP(AC59,'Levels Grid'!A:D,3,0),IF(AC55=5,VLOOKUP(AC59,'Levels Grid'!A:D,4,0),))))))</f>
        <v/>
      </c>
      <c r="AD61" s="94" t="str">
        <f>IF(AD59="","",IF(AD55=6,"",IF(AD59=0,0,IF(AD55&lt;4,VLOOKUP(AD59,'Levels Grid'!A:D,1,0),IF(AD55=4,VLOOKUP(AD59,'Levels Grid'!A:D,3,0),IF(AD55=5,VLOOKUP(AD59,'Levels Grid'!A:D,4,0),))))))</f>
        <v/>
      </c>
      <c r="AE61" s="94" t="str">
        <f>IF(AE59="","",IF(AE55=6,"",IF(AE59=0,0,IF(AE55&lt;4,VLOOKUP(AE59,'Levels Grid'!A:D,1,0),IF(AE55=4,VLOOKUP(AE59,'Levels Grid'!A:D,3,0),IF(AE55=5,VLOOKUP(AE59,'Levels Grid'!A:D,4,0),))))))</f>
        <v/>
      </c>
      <c r="AF61" s="94" t="str">
        <f>IF(AF59="","",IF(AF55=6,"",IF(AF59=0,0,IF(AF55&lt;4,VLOOKUP(AF59,'Levels Grid'!A:D,1,0),IF(AF55=4,VLOOKUP(AF59,'Levels Grid'!A:D,3,0),IF(AF55=5,VLOOKUP(AF59,'Levels Grid'!A:D,4,0),))))))</f>
        <v/>
      </c>
    </row>
    <row r="62" spans="1:32" ht="85" customHeight="1" x14ac:dyDescent="0.2">
      <c r="A62" s="303" t="s">
        <v>69</v>
      </c>
      <c r="B62" s="304"/>
      <c r="C62" s="305"/>
      <c r="D62" s="306"/>
      <c r="E62" s="306"/>
      <c r="F62" s="306"/>
      <c r="G62" s="306"/>
      <c r="H62" s="307"/>
      <c r="I62" s="24"/>
      <c r="J62" s="29" t="s">
        <v>66</v>
      </c>
      <c r="K62" s="151" t="str">
        <f>IF(AC55=6,"",IF(AB55=AC55,"",I62))</f>
        <v/>
      </c>
      <c r="L62" s="152"/>
      <c r="M62" s="153"/>
      <c r="N62" s="154"/>
      <c r="P62" s="260"/>
      <c r="Q62" s="261"/>
      <c r="R62" s="261"/>
      <c r="S62" s="262"/>
      <c r="AA62" s="175"/>
      <c r="AB62" s="175" t="s">
        <v>70</v>
      </c>
      <c r="AC62" s="175" t="s">
        <v>70</v>
      </c>
      <c r="AD62" s="179" t="str">
        <f>IF(AC61&lt;&gt;"",AC61,IF(AC80&lt;&gt;"",AB61,AC61))</f>
        <v/>
      </c>
      <c r="AE62" s="94" t="s">
        <v>71</v>
      </c>
    </row>
    <row r="63" spans="1:32" ht="15" customHeight="1" x14ac:dyDescent="0.2">
      <c r="A63" s="308" t="s">
        <v>72</v>
      </c>
      <c r="B63" s="309"/>
      <c r="C63" s="309"/>
      <c r="D63" s="309"/>
      <c r="E63" s="309"/>
      <c r="F63" s="309"/>
      <c r="G63" s="309"/>
      <c r="H63" s="310"/>
      <c r="I63" s="149" t="str">
        <f>AB59</f>
        <v/>
      </c>
      <c r="J63" s="29" t="s">
        <v>73</v>
      </c>
      <c r="K63" s="155" t="str">
        <f>AC59</f>
        <v/>
      </c>
      <c r="L63" s="156" t="str">
        <f>AD59</f>
        <v/>
      </c>
      <c r="M63" s="157" t="str">
        <f>AE59</f>
        <v/>
      </c>
      <c r="N63" s="158" t="str">
        <f>AF59</f>
        <v/>
      </c>
      <c r="P63" s="260"/>
      <c r="Q63" s="261"/>
      <c r="R63" s="261"/>
      <c r="S63" s="262"/>
      <c r="AA63" s="175"/>
      <c r="AB63" s="175">
        <f>IF(AB55=6,I60,IF(AB55&gt;2,I60,IF(AB55=2,AB64,IF(AB55=1,AB65,IF(AB55=0,AB66,"")))))</f>
        <v>0</v>
      </c>
      <c r="AC63" s="175">
        <f>IF(AC55=6,AB63,IF(AC55&gt;AB55,AB63,IF(AC55&gt;2,AB66,IF(AC55=2,AC64,IF(AC55=1,AC65,IF(AC55=0,AC66,""))))))</f>
        <v>0</v>
      </c>
    </row>
    <row r="64" spans="1:32" ht="30" customHeight="1" x14ac:dyDescent="0.2">
      <c r="A64" s="311" t="s">
        <v>74</v>
      </c>
      <c r="B64" s="312"/>
      <c r="C64" s="312"/>
      <c r="D64" s="312"/>
      <c r="E64" s="312"/>
      <c r="F64" s="312"/>
      <c r="G64" s="312"/>
      <c r="H64" s="313"/>
      <c r="I64" s="150" t="str">
        <f>AB61</f>
        <v/>
      </c>
      <c r="J64" s="29" t="s">
        <v>75</v>
      </c>
      <c r="K64" s="159" t="str">
        <f>AC61</f>
        <v/>
      </c>
      <c r="L64" s="160" t="str">
        <f>AD61</f>
        <v/>
      </c>
      <c r="M64" s="161" t="str">
        <f>AE61</f>
        <v/>
      </c>
      <c r="N64" s="162" t="str">
        <f>AF61</f>
        <v/>
      </c>
      <c r="P64" s="260"/>
      <c r="Q64" s="261"/>
      <c r="R64" s="261"/>
      <c r="S64" s="262"/>
      <c r="AA64" s="175" t="s">
        <v>76</v>
      </c>
      <c r="AB64" s="175">
        <f>IF(AND(AB55=2,I60&gt;5),6,I60)</f>
        <v>0</v>
      </c>
      <c r="AC64" s="175">
        <f>IF(AND(AC55=2,I60&gt;5),6,I60)</f>
        <v>0</v>
      </c>
    </row>
    <row r="65" spans="1:32" ht="15" customHeight="1" x14ac:dyDescent="0.2">
      <c r="A65" s="54" t="s">
        <v>77</v>
      </c>
      <c r="B65" s="55"/>
      <c r="C65" s="56"/>
      <c r="D65" s="56"/>
      <c r="E65" s="56"/>
      <c r="F65" s="56"/>
      <c r="G65" s="57" t="s">
        <v>78</v>
      </c>
      <c r="H65" s="58"/>
      <c r="I65" s="58"/>
      <c r="J65" s="58"/>
      <c r="K65" s="58"/>
      <c r="L65" s="58"/>
      <c r="M65" s="58"/>
      <c r="N65" s="59"/>
      <c r="P65" s="260"/>
      <c r="Q65" s="261"/>
      <c r="R65" s="261"/>
      <c r="S65" s="262"/>
      <c r="AA65" s="175" t="s">
        <v>79</v>
      </c>
      <c r="AB65" s="175">
        <f>IF(AND(AB55=1,I60&gt;3),4,I60)</f>
        <v>0</v>
      </c>
      <c r="AC65" s="175">
        <f>IF(AND(AC55=1,I60&gt;3),4,I60)</f>
        <v>0</v>
      </c>
    </row>
    <row r="66" spans="1:32" ht="165" customHeight="1" thickBot="1" x14ac:dyDescent="0.25">
      <c r="A66" s="314"/>
      <c r="B66" s="315"/>
      <c r="C66" s="315"/>
      <c r="D66" s="315"/>
      <c r="E66" s="315"/>
      <c r="F66" s="316"/>
      <c r="G66" s="317"/>
      <c r="H66" s="315"/>
      <c r="I66" s="315"/>
      <c r="J66" s="315"/>
      <c r="K66" s="315"/>
      <c r="L66" s="315"/>
      <c r="M66" s="315"/>
      <c r="N66" s="318"/>
      <c r="P66" s="263"/>
      <c r="Q66" s="264"/>
      <c r="R66" s="264"/>
      <c r="S66" s="265"/>
      <c r="AA66" s="175" t="s">
        <v>80</v>
      </c>
      <c r="AB66" s="175">
        <f>IF(AND(AB55=0,I60&gt;1),2,I60)</f>
        <v>0</v>
      </c>
      <c r="AC66" s="175">
        <f>IF(AND(AC55=0,I60&gt;1),2,I60)</f>
        <v>0</v>
      </c>
    </row>
    <row r="67" spans="1:32" ht="15" customHeight="1" thickTop="1" thickBot="1" x14ac:dyDescent="0.25">
      <c r="A67" s="187"/>
      <c r="B67" s="187"/>
      <c r="C67" s="187"/>
      <c r="D67" s="187"/>
      <c r="E67" s="187"/>
      <c r="F67" s="187"/>
      <c r="G67" s="187"/>
      <c r="H67" s="187"/>
      <c r="I67" s="187"/>
      <c r="J67" s="187"/>
      <c r="K67" s="187"/>
      <c r="L67" s="187"/>
      <c r="M67" s="187"/>
      <c r="N67" s="187"/>
      <c r="P67" s="30"/>
      <c r="Q67" s="30"/>
      <c r="R67" s="30"/>
      <c r="S67" s="30"/>
      <c r="AA67" s="175"/>
      <c r="AB67" s="175"/>
      <c r="AC67" s="175"/>
    </row>
    <row r="68" spans="1:32" ht="15" customHeight="1" x14ac:dyDescent="0.2">
      <c r="A68" s="284" t="s">
        <v>81</v>
      </c>
      <c r="B68" s="285"/>
      <c r="C68" s="285"/>
      <c r="D68" s="285"/>
      <c r="E68" s="285"/>
      <c r="F68" s="285"/>
      <c r="G68" s="285"/>
      <c r="H68" s="285"/>
      <c r="I68" s="285"/>
      <c r="J68" s="285"/>
      <c r="K68" s="285"/>
      <c r="L68" s="285"/>
      <c r="M68" s="285"/>
      <c r="N68" s="286"/>
      <c r="AB68" s="94" t="s">
        <v>48</v>
      </c>
      <c r="AC68" s="175"/>
    </row>
    <row r="69" spans="1:32" ht="30" customHeight="1" x14ac:dyDescent="0.2">
      <c r="A69" s="287" t="s">
        <v>49</v>
      </c>
      <c r="B69" s="288"/>
      <c r="C69" s="289"/>
      <c r="D69" s="290"/>
      <c r="E69" s="290"/>
      <c r="F69" s="290"/>
      <c r="G69" s="290"/>
      <c r="H69" s="290"/>
      <c r="I69" s="290"/>
      <c r="J69" s="290"/>
      <c r="K69" s="290"/>
      <c r="L69" s="290"/>
      <c r="M69" s="290"/>
      <c r="N69" s="291"/>
      <c r="AB69" s="94">
        <f>G76/1440</f>
        <v>0</v>
      </c>
      <c r="AC69" s="175"/>
      <c r="AD69" s="94">
        <f>L76/60</f>
        <v>0</v>
      </c>
      <c r="AE69" s="94">
        <f>M76/60</f>
        <v>0</v>
      </c>
      <c r="AF69" s="94">
        <f>N76/60</f>
        <v>0</v>
      </c>
    </row>
    <row r="70" spans="1:32" ht="30" customHeight="1" x14ac:dyDescent="0.2">
      <c r="A70" s="287" t="s">
        <v>50</v>
      </c>
      <c r="B70" s="288"/>
      <c r="C70" s="290"/>
      <c r="D70" s="290"/>
      <c r="E70" s="290"/>
      <c r="F70" s="290"/>
      <c r="G70" s="290"/>
      <c r="H70" s="290"/>
      <c r="I70" s="290"/>
      <c r="J70" s="290"/>
      <c r="K70" s="290"/>
      <c r="L70" s="290"/>
      <c r="M70" s="290"/>
      <c r="N70" s="291"/>
      <c r="AB70" s="94" t="s">
        <v>51</v>
      </c>
      <c r="AC70" s="175"/>
    </row>
    <row r="71" spans="1:32" ht="30" customHeight="1" x14ac:dyDescent="0.2">
      <c r="A71" s="287" t="s">
        <v>52</v>
      </c>
      <c r="B71" s="288"/>
      <c r="C71" s="289"/>
      <c r="D71" s="290"/>
      <c r="E71" s="292"/>
      <c r="F71" s="15" t="s">
        <v>82</v>
      </c>
      <c r="G71" s="293"/>
      <c r="H71" s="294"/>
      <c r="I71" s="294"/>
      <c r="J71" s="294"/>
      <c r="K71" s="294"/>
      <c r="L71" s="294"/>
      <c r="M71" s="294"/>
      <c r="N71" s="295"/>
      <c r="AB71" s="94">
        <f>I76/1440/60</f>
        <v>0</v>
      </c>
      <c r="AC71" s="175"/>
    </row>
    <row r="72" spans="1:32" ht="15" customHeight="1" x14ac:dyDescent="0.2">
      <c r="A72" s="296" t="s">
        <v>53</v>
      </c>
      <c r="B72" s="297"/>
      <c r="C72" s="298" t="s">
        <v>54</v>
      </c>
      <c r="D72" s="299"/>
      <c r="E72" s="299"/>
      <c r="F72" s="299"/>
      <c r="G72" s="299"/>
      <c r="H72" s="299"/>
      <c r="I72" s="299"/>
      <c r="J72" s="299"/>
      <c r="K72" s="299"/>
      <c r="L72" s="299"/>
      <c r="M72" s="299"/>
      <c r="N72" s="72"/>
      <c r="AC72" s="175"/>
    </row>
    <row r="73" spans="1:32" ht="15" customHeight="1" x14ac:dyDescent="0.2">
      <c r="A73" s="287" t="s">
        <v>55</v>
      </c>
      <c r="B73" s="288"/>
      <c r="C73" s="298" t="s">
        <v>54</v>
      </c>
      <c r="D73" s="299"/>
      <c r="E73" s="299"/>
      <c r="F73" s="299"/>
      <c r="G73" s="299"/>
      <c r="H73" s="299"/>
      <c r="I73" s="299"/>
      <c r="J73" s="299"/>
      <c r="K73" s="299"/>
      <c r="L73" s="299"/>
      <c r="M73" s="299"/>
      <c r="N73" s="73"/>
      <c r="AB73" s="94" t="s">
        <v>56</v>
      </c>
      <c r="AC73" s="175"/>
    </row>
    <row r="74" spans="1:32" ht="15" customHeight="1" x14ac:dyDescent="0.2">
      <c r="A74" s="66"/>
      <c r="I74" s="74"/>
      <c r="J74" s="74"/>
      <c r="K74" s="74"/>
      <c r="L74" s="74"/>
      <c r="M74" s="74"/>
      <c r="N74" s="75"/>
      <c r="AB74" s="94">
        <f>IF(C77="Select",6,IF(C77="Pre-difficulty Level 1 (Less Difficult)",0,IF(C77="Difficulty Level 1 (Less Difficult)",1,IF(C77="Difficulty Level 2 (Less Difficult)",2,IF(C77="Difficulty Level 3 (Less Difficult)",3,IF(C77="Difficulty Level 4 (Standard)",4,IF(C77="Difficulty Level 5+ (More Difficult)",5,"")))))))</f>
        <v>6</v>
      </c>
      <c r="AC74" s="175">
        <f>IF(AF74&lt;6,AF74,IF(AE74&lt;6,AE74,IF(AD74&lt;6,AD74,6)))</f>
        <v>6</v>
      </c>
      <c r="AD74" s="94">
        <f>IF(L77="",6,IF(L77="Pre",0,IF(L77=1,1,IF(L77=2,2,IF(L77=3,3,IF(L77=4,4,IF(L77="5+",5,"")))))))</f>
        <v>6</v>
      </c>
      <c r="AE74" s="94">
        <f>IF(M77="",6,IF(M77="Pre",0,IF(M77=1,1,IF(M77=2,2,IF(M77=3,3,IF(M77=4,4,IF(M77="5+",5,"")))))))</f>
        <v>6</v>
      </c>
      <c r="AF74" s="94">
        <f>IF(N77="",6,IF(N77="Pre",0,IF(N77=1,1,IF(N77=2,2,IF(N77=3,3,IF(N77=4,4,IF(N77="5+",5,"")))))))</f>
        <v>6</v>
      </c>
    </row>
    <row r="75" spans="1:32" ht="15" customHeight="1" x14ac:dyDescent="0.2">
      <c r="A75" s="300" t="s">
        <v>57</v>
      </c>
      <c r="B75" s="301"/>
      <c r="C75" s="301"/>
      <c r="D75" s="301"/>
      <c r="E75" s="301"/>
      <c r="F75" s="301"/>
      <c r="G75" s="301"/>
      <c r="H75" s="301"/>
      <c r="I75" s="301"/>
      <c r="J75" s="302" t="s">
        <v>11</v>
      </c>
      <c r="K75" s="302"/>
      <c r="L75" s="87" t="s">
        <v>27</v>
      </c>
      <c r="M75" s="87" t="s">
        <v>28</v>
      </c>
      <c r="N75" s="88" t="s">
        <v>29</v>
      </c>
      <c r="AB75" s="94" t="s">
        <v>58</v>
      </c>
      <c r="AC75" s="175"/>
    </row>
    <row r="76" spans="1:32" ht="15" customHeight="1" x14ac:dyDescent="0.2">
      <c r="A76" s="282" t="s">
        <v>59</v>
      </c>
      <c r="B76" s="283"/>
      <c r="C76" s="11"/>
      <c r="D76" s="11"/>
      <c r="E76" s="11"/>
      <c r="F76" s="12" t="s">
        <v>60</v>
      </c>
      <c r="G76" s="22"/>
      <c r="H76" s="13" t="s">
        <v>61</v>
      </c>
      <c r="I76" s="23"/>
      <c r="J76" s="76"/>
      <c r="K76" s="76"/>
      <c r="L76" s="183"/>
      <c r="M76" s="184"/>
      <c r="N76" s="186"/>
      <c r="AB76" s="94">
        <f>SUM(AB86+I80+I81)</f>
        <v>0</v>
      </c>
      <c r="AC76" s="175">
        <f>SUM(K79:K81)</f>
        <v>0</v>
      </c>
      <c r="AD76" s="94">
        <f>SUM(L79:L81)</f>
        <v>0</v>
      </c>
      <c r="AE76" s="94">
        <f>SUM(M79:M81)</f>
        <v>0</v>
      </c>
      <c r="AF76" s="94">
        <f>SUM(N79:N81)</f>
        <v>0</v>
      </c>
    </row>
    <row r="77" spans="1:32" ht="15" customHeight="1" x14ac:dyDescent="0.2">
      <c r="A77" s="206" t="s">
        <v>62</v>
      </c>
      <c r="B77" s="207"/>
      <c r="C77" s="208" t="s">
        <v>54</v>
      </c>
      <c r="D77" s="208"/>
      <c r="E77" s="208"/>
      <c r="F77" s="208"/>
      <c r="G77" s="208"/>
      <c r="H77" s="208"/>
      <c r="I77" s="208"/>
      <c r="J77" s="76"/>
      <c r="K77" s="171" t="str">
        <f>IF(AC74=6,"",IF(AB74=AC74,"",IF(AC74=5,"5+",IF(AC74=4,AC74,IF(AC74=3,AC74,IF(AC74=2,AC74,IF(AC74=1,AC74,IF(AC74=0,"Pre",""))))))))</f>
        <v/>
      </c>
      <c r="L77" s="90"/>
      <c r="M77" s="91"/>
      <c r="N77" s="93"/>
      <c r="AB77" s="94" t="s">
        <v>63</v>
      </c>
      <c r="AC77" s="175"/>
    </row>
    <row r="78" spans="1:32" ht="60" customHeight="1" x14ac:dyDescent="0.2">
      <c r="A78" s="209" t="s">
        <v>64</v>
      </c>
      <c r="B78" s="210"/>
      <c r="C78" s="211"/>
      <c r="D78" s="212"/>
      <c r="E78" s="212"/>
      <c r="F78" s="212"/>
      <c r="G78" s="212"/>
      <c r="H78" s="212"/>
      <c r="I78" s="213"/>
      <c r="J78" s="76"/>
      <c r="K78" s="76"/>
      <c r="L78" s="16"/>
      <c r="M78" s="16"/>
      <c r="N78" s="77"/>
      <c r="P78" s="2" t="s">
        <v>65</v>
      </c>
      <c r="AB78" s="94" t="str">
        <f>IF(I79="","",IF(I80="","",IF(I81="","",IF(AB76&gt;-1,AB76,""))))</f>
        <v/>
      </c>
      <c r="AC78" s="175" t="str">
        <f>IF(K79="","",IF(K80="","",IF(K81="","",IF(AC76&gt;-1,AC76,""))))</f>
        <v/>
      </c>
      <c r="AD78" s="94" t="str">
        <f>IF(L79="","",IF(L80="","",IF(L81="","",IF(AD76&gt;-1,AD76,""))))</f>
        <v/>
      </c>
      <c r="AE78" s="94" t="str">
        <f>IF(M79="","",IF(M80="","",IF(M81="","",IF(AE76&gt;-1,AE76,""))))</f>
        <v/>
      </c>
      <c r="AF78" s="94" t="str">
        <f>IF(N79="","",IF(N80="","",IF(N81="","",IF(AF76&gt;-1,AF76,""))))</f>
        <v/>
      </c>
    </row>
    <row r="79" spans="1:32" ht="85" customHeight="1" x14ac:dyDescent="0.2">
      <c r="A79" s="280" t="str">
        <f>IF(C77="Select",Pulldown!D5,IF(C77="Pre-difficulty Level 1 (Less Difficult)",Pulldown!D2,IF(C77="Difficulty Level 1 (Less Difficult)",Pulldown!D3,IF(C77="Difficulty Level 2 (Less Difficult)",Pulldown!D4,Pulldown!D5))))</f>
        <v xml:space="preserve">Grid 1: Technical control - Technique </v>
      </c>
      <c r="B79" s="281"/>
      <c r="C79" s="211"/>
      <c r="D79" s="212"/>
      <c r="E79" s="212"/>
      <c r="F79" s="212"/>
      <c r="G79" s="212"/>
      <c r="H79" s="213"/>
      <c r="I79" s="25"/>
      <c r="J79" s="28" t="s">
        <v>66</v>
      </c>
      <c r="K79" s="151" t="str">
        <f>IF(AND(AC74=6,I79=AB86),"",IF(AB74&lt;&gt;AC74,AC86,IF(I79=AC86,"",AC86)))</f>
        <v/>
      </c>
      <c r="L79" s="163"/>
      <c r="M79" s="164"/>
      <c r="N79" s="165"/>
      <c r="P79" s="257"/>
      <c r="Q79" s="258"/>
      <c r="R79" s="258"/>
      <c r="S79" s="259"/>
      <c r="AB79" s="94" t="s">
        <v>67</v>
      </c>
      <c r="AC79" s="175"/>
    </row>
    <row r="80" spans="1:32" ht="85" customHeight="1" x14ac:dyDescent="0.2">
      <c r="A80" s="266" t="s">
        <v>68</v>
      </c>
      <c r="B80" s="267"/>
      <c r="C80" s="211"/>
      <c r="D80" s="212"/>
      <c r="E80" s="212"/>
      <c r="F80" s="212"/>
      <c r="G80" s="212"/>
      <c r="H80" s="213"/>
      <c r="I80" s="25"/>
      <c r="J80" s="29" t="s">
        <v>66</v>
      </c>
      <c r="K80" s="151" t="str">
        <f>IF(AC74=6,"",IF(AB74=AC74,"",I80))</f>
        <v/>
      </c>
      <c r="L80" s="163"/>
      <c r="M80" s="164"/>
      <c r="N80" s="165"/>
      <c r="P80" s="260"/>
      <c r="Q80" s="261"/>
      <c r="R80" s="261"/>
      <c r="S80" s="262"/>
      <c r="AB80" s="94" t="str">
        <f>IF(AB78="","",IF(AB74=6,"",IF(AB78=0,0,IF(AB74&lt;4,VLOOKUP(AB78,'Levels Grid'!A:D,1,0),IF(AB74=4,VLOOKUP(AB78,'Levels Grid'!A:D,3,0),IF(AB74=5,VLOOKUP(AB78,'Levels Grid'!A:D,4,0),))))))</f>
        <v/>
      </c>
      <c r="AC80" s="175" t="str">
        <f>IF(AC78="","",IF(AC74=6,"",IF(AC78=0,0,IF(AC74&lt;4,VLOOKUP(AC78,'Levels Grid'!A:D,1,0),IF(AC74=4,VLOOKUP(AC78,'Levels Grid'!A:D,3,0),IF(AC74=5,VLOOKUP(AC78,'Levels Grid'!A:D,4,0),))))))</f>
        <v/>
      </c>
      <c r="AD80" s="94" t="str">
        <f>IF(AD78="","",IF(AD74=6,"",IF(AD78=0,0,IF(AD74&lt;4,VLOOKUP(AD78,'Levels Grid'!A:D,1,0),IF(AD74=4,VLOOKUP(AD78,'Levels Grid'!A:D,3,0),IF(AD74=5,VLOOKUP(AD78,'Levels Grid'!A:D,4,0),))))))</f>
        <v/>
      </c>
      <c r="AE80" s="94" t="str">
        <f>IF(AE78="","",IF(AE74=6,"",IF(AE78=0,0,IF(AE74&lt;4,VLOOKUP(AE78,'Levels Grid'!A:D,1,0),IF(AE74=4,VLOOKUP(AE78,'Levels Grid'!A:D,3,0),IF(AE74=5,VLOOKUP(AE78,'Levels Grid'!A:D,4,0),))))))</f>
        <v/>
      </c>
      <c r="AF80" s="94" t="str">
        <f>IF(AF78="","",IF(AF74=6,"",IF(AF78=0,0,IF(AF74&lt;4,VLOOKUP(AF78,'Levels Grid'!A:D,1,0),IF(AF74=4,VLOOKUP(AF78,'Levels Grid'!A:D,3,0),IF(AF74=5,VLOOKUP(AF78,'Levels Grid'!A:D,4,0),))))))</f>
        <v/>
      </c>
    </row>
    <row r="81" spans="1:32" ht="85" customHeight="1" x14ac:dyDescent="0.2">
      <c r="A81" s="266" t="s">
        <v>69</v>
      </c>
      <c r="B81" s="267"/>
      <c r="C81" s="268"/>
      <c r="D81" s="269"/>
      <c r="E81" s="269"/>
      <c r="F81" s="269"/>
      <c r="G81" s="269"/>
      <c r="H81" s="270"/>
      <c r="I81" s="24"/>
      <c r="J81" s="29" t="s">
        <v>66</v>
      </c>
      <c r="K81" s="151" t="str">
        <f>IF(AC74=6,"",IF(AB74=AC74,"",I81))</f>
        <v/>
      </c>
      <c r="L81" s="166"/>
      <c r="M81" s="167"/>
      <c r="N81" s="168"/>
      <c r="P81" s="260"/>
      <c r="Q81" s="261"/>
      <c r="R81" s="261"/>
      <c r="S81" s="262"/>
      <c r="AB81" s="94" t="s">
        <v>10</v>
      </c>
      <c r="AC81" s="175"/>
      <c r="AD81" s="179" t="str">
        <f>IF(AC80&lt;&gt;"",AC80,IF(AC61&lt;&gt;"",AB80,AC80))</f>
        <v/>
      </c>
      <c r="AE81" s="94" t="s">
        <v>71</v>
      </c>
    </row>
    <row r="82" spans="1:32" ht="15" customHeight="1" x14ac:dyDescent="0.2">
      <c r="A82" s="271" t="s">
        <v>72</v>
      </c>
      <c r="B82" s="272"/>
      <c r="C82" s="272"/>
      <c r="D82" s="272"/>
      <c r="E82" s="272"/>
      <c r="F82" s="272"/>
      <c r="G82" s="272"/>
      <c r="H82" s="272"/>
      <c r="I82" s="149" t="str">
        <f>AB78</f>
        <v/>
      </c>
      <c r="J82" s="29" t="s">
        <v>73</v>
      </c>
      <c r="K82" s="155" t="str">
        <f>AC78</f>
        <v/>
      </c>
      <c r="L82" s="156" t="str">
        <f>AD78</f>
        <v/>
      </c>
      <c r="M82" s="157" t="str">
        <f>AE78</f>
        <v/>
      </c>
      <c r="N82" s="169" t="str">
        <f>AF78</f>
        <v/>
      </c>
      <c r="P82" s="260"/>
      <c r="Q82" s="261"/>
      <c r="R82" s="261"/>
      <c r="S82" s="262"/>
      <c r="AB82" s="94" t="e">
        <f>AB61+AB80</f>
        <v>#VALUE!</v>
      </c>
      <c r="AC82" s="175" t="e">
        <f>AC61+AC80</f>
        <v>#VALUE!</v>
      </c>
      <c r="AD82" s="94" t="e">
        <f>AD61+AD80</f>
        <v>#VALUE!</v>
      </c>
      <c r="AE82" s="94" t="e">
        <f>AE61+AE80</f>
        <v>#VALUE!</v>
      </c>
      <c r="AF82" s="94" t="e">
        <f>AF61+AF80</f>
        <v>#VALUE!</v>
      </c>
    </row>
    <row r="83" spans="1:32" ht="30" customHeight="1" x14ac:dyDescent="0.2">
      <c r="A83" s="273" t="s">
        <v>74</v>
      </c>
      <c r="B83" s="274"/>
      <c r="C83" s="274"/>
      <c r="D83" s="274"/>
      <c r="E83" s="274"/>
      <c r="F83" s="274"/>
      <c r="G83" s="274"/>
      <c r="H83" s="274"/>
      <c r="I83" s="150" t="str">
        <f>AB80</f>
        <v/>
      </c>
      <c r="J83" s="29" t="s">
        <v>75</v>
      </c>
      <c r="K83" s="159" t="str">
        <f>AC80</f>
        <v/>
      </c>
      <c r="L83" s="160" t="str">
        <f>AD80</f>
        <v/>
      </c>
      <c r="M83" s="161" t="str">
        <f>AE80</f>
        <v/>
      </c>
      <c r="N83" s="170" t="str">
        <f>AF80</f>
        <v/>
      </c>
      <c r="P83" s="260"/>
      <c r="Q83" s="261"/>
      <c r="R83" s="261"/>
      <c r="S83" s="262"/>
      <c r="AB83" s="94" t="str">
        <f>IF(AB61="","",IF(AB80="","",AB82))</f>
        <v/>
      </c>
      <c r="AC83" s="179" t="str">
        <f>IF(AD62="","",AC84)</f>
        <v/>
      </c>
      <c r="AD83" s="94" t="str">
        <f>IF(AD61="","",IF(AD80="","",AD82))</f>
        <v/>
      </c>
      <c r="AE83" s="94" t="str">
        <f>IF(AE61="","",IF(AE80="","",AE82))</f>
        <v/>
      </c>
      <c r="AF83" s="94" t="str">
        <f>IF(AF61="","",IF(AF80="","",AF82))</f>
        <v/>
      </c>
    </row>
    <row r="84" spans="1:32" x14ac:dyDescent="0.2">
      <c r="A84" s="78" t="s">
        <v>77</v>
      </c>
      <c r="B84" s="55"/>
      <c r="C84" s="56"/>
      <c r="D84" s="56"/>
      <c r="E84" s="56"/>
      <c r="F84" s="56"/>
      <c r="G84" s="57" t="s">
        <v>78</v>
      </c>
      <c r="H84" s="17"/>
      <c r="I84" s="17"/>
      <c r="J84" s="17"/>
      <c r="K84" s="17"/>
      <c r="L84" s="17"/>
      <c r="M84" s="17"/>
      <c r="N84" s="79"/>
      <c r="P84" s="260"/>
      <c r="Q84" s="261"/>
      <c r="R84" s="261"/>
      <c r="S84" s="262"/>
      <c r="AC84" s="179" t="e">
        <f>AD62+AD81</f>
        <v>#VALUE!</v>
      </c>
      <c r="AD84" s="179" t="s">
        <v>83</v>
      </c>
    </row>
    <row r="85" spans="1:32" ht="165" customHeight="1" thickBot="1" x14ac:dyDescent="0.25">
      <c r="A85" s="275"/>
      <c r="B85" s="276"/>
      <c r="C85" s="276"/>
      <c r="D85" s="276"/>
      <c r="E85" s="276"/>
      <c r="F85" s="277"/>
      <c r="G85" s="278"/>
      <c r="H85" s="276"/>
      <c r="I85" s="276"/>
      <c r="J85" s="276"/>
      <c r="K85" s="276"/>
      <c r="L85" s="276"/>
      <c r="M85" s="276"/>
      <c r="N85" s="279"/>
      <c r="P85" s="263"/>
      <c r="Q85" s="264"/>
      <c r="R85" s="264"/>
      <c r="S85" s="265"/>
      <c r="AA85" s="175"/>
      <c r="AB85" s="175" t="s">
        <v>70</v>
      </c>
      <c r="AC85" s="175" t="s">
        <v>70</v>
      </c>
    </row>
    <row r="86" spans="1:32" x14ac:dyDescent="0.2">
      <c r="A86" s="17"/>
      <c r="B86" s="17"/>
      <c r="C86" s="17"/>
      <c r="D86" s="17"/>
      <c r="E86" s="17"/>
      <c r="F86" s="17"/>
      <c r="G86" s="17"/>
      <c r="H86" s="17"/>
      <c r="I86" s="17"/>
      <c r="J86" s="17"/>
      <c r="K86" s="17"/>
      <c r="L86" s="17"/>
      <c r="M86" s="17"/>
      <c r="N86" s="17"/>
      <c r="AA86" s="175"/>
      <c r="AB86" s="175">
        <f>IF(AB74=6,I79,IF(AB74&gt;2,I79,IF(AB74=2,AB87,IF(AB74=1,AB88,IF(AB74=0,AB89,"")))))</f>
        <v>0</v>
      </c>
      <c r="AC86" s="175">
        <f>IF(AC74=6,AB86,IF(AC74&gt;AB74,AB86,IF(AC74&gt;2,AB86,IF(AC74=2,AC87,IF(AC74=1,AC88,IF(AC74=0,AC89,""))))))</f>
        <v>0</v>
      </c>
    </row>
    <row r="87" spans="1:32" hidden="1" x14ac:dyDescent="0.2">
      <c r="A87" s="17"/>
      <c r="B87" s="17"/>
      <c r="C87" s="17"/>
      <c r="D87" s="17"/>
      <c r="E87" s="17"/>
      <c r="F87" s="17"/>
      <c r="G87" s="17"/>
      <c r="H87" s="17"/>
      <c r="I87" s="17"/>
      <c r="J87" s="17"/>
      <c r="K87" s="17"/>
      <c r="L87" s="17"/>
      <c r="M87" s="17"/>
      <c r="N87" s="17"/>
      <c r="AA87" s="175" t="s">
        <v>76</v>
      </c>
      <c r="AB87" s="175">
        <f>IF(AND(AB74=2,I79&gt;5),6,I79)</f>
        <v>0</v>
      </c>
      <c r="AC87" s="175">
        <f>IF(AND(AC74=2,I79&gt;5),6,I79)</f>
        <v>0</v>
      </c>
    </row>
    <row r="88" spans="1:32" hidden="1" x14ac:dyDescent="0.2">
      <c r="A88" s="17"/>
      <c r="B88" s="17"/>
      <c r="C88" s="17"/>
      <c r="D88" s="17"/>
      <c r="E88" s="17"/>
      <c r="F88" s="17"/>
      <c r="G88" s="17"/>
      <c r="H88" s="17"/>
      <c r="I88" s="17"/>
      <c r="J88" s="17"/>
      <c r="K88" s="17"/>
      <c r="L88" s="17"/>
      <c r="M88" s="17"/>
      <c r="N88" s="17"/>
      <c r="AA88" s="175" t="s">
        <v>79</v>
      </c>
      <c r="AB88" s="175">
        <f>IF(AND(AB74=1,I79&gt;3),4,I79)</f>
        <v>0</v>
      </c>
      <c r="AC88" s="175">
        <f>IF(AND(AC74=1,I79&gt;3),4,I79)</f>
        <v>0</v>
      </c>
    </row>
    <row r="89" spans="1:32" hidden="1" x14ac:dyDescent="0.2">
      <c r="A89" s="17"/>
      <c r="B89" s="17"/>
      <c r="C89" s="17"/>
      <c r="D89" s="17"/>
      <c r="E89" s="17"/>
      <c r="F89" s="17"/>
      <c r="G89" s="17"/>
      <c r="H89" s="17"/>
      <c r="I89" s="17"/>
      <c r="J89" s="17"/>
      <c r="K89" s="17"/>
      <c r="L89" s="17"/>
      <c r="M89" s="17"/>
      <c r="N89" s="17"/>
      <c r="AA89" s="175" t="s">
        <v>80</v>
      </c>
      <c r="AB89" s="175">
        <f>IF(AND(AB74=0,I79&gt;1),2,I79)</f>
        <v>0</v>
      </c>
      <c r="AC89" s="175">
        <f>IF(AND(AC74=0,I79&gt;1),2,I79)</f>
        <v>0</v>
      </c>
    </row>
    <row r="90" spans="1:32" hidden="1" x14ac:dyDescent="0.2">
      <c r="A90" s="17"/>
      <c r="B90" s="17"/>
      <c r="C90" s="17"/>
      <c r="D90" s="17"/>
      <c r="E90" s="17"/>
      <c r="F90" s="17"/>
      <c r="G90" s="17"/>
      <c r="H90" s="17"/>
      <c r="I90" s="17"/>
      <c r="J90" s="17"/>
      <c r="K90" s="17"/>
      <c r="L90" s="17"/>
      <c r="M90" s="17"/>
      <c r="N90" s="17"/>
    </row>
    <row r="91" spans="1:32" hidden="1" x14ac:dyDescent="0.2">
      <c r="A91" s="17"/>
      <c r="B91" s="17"/>
      <c r="C91" s="17"/>
      <c r="D91" s="17"/>
      <c r="E91" s="17"/>
      <c r="F91" s="17"/>
      <c r="G91" s="17"/>
      <c r="H91" s="17"/>
      <c r="I91" s="17"/>
      <c r="J91" s="17"/>
      <c r="K91" s="17"/>
      <c r="L91" s="17"/>
      <c r="M91" s="17"/>
      <c r="N91" s="17"/>
    </row>
    <row r="92" spans="1:32" hidden="1" x14ac:dyDescent="0.2">
      <c r="A92" s="17"/>
      <c r="B92" s="17"/>
      <c r="C92" s="17"/>
      <c r="D92" s="17"/>
      <c r="E92" s="17"/>
      <c r="F92" s="17"/>
      <c r="G92" s="17"/>
      <c r="H92" s="17"/>
      <c r="I92" s="17"/>
      <c r="J92" s="17"/>
      <c r="K92" s="17"/>
      <c r="L92" s="17"/>
      <c r="M92" s="17"/>
      <c r="N92" s="17"/>
    </row>
    <row r="93" spans="1:32" hidden="1" x14ac:dyDescent="0.2">
      <c r="A93" s="17"/>
      <c r="B93" s="17"/>
      <c r="C93" s="17"/>
      <c r="D93" s="17"/>
      <c r="E93" s="17"/>
      <c r="F93" s="17"/>
      <c r="G93" s="17"/>
      <c r="H93" s="17"/>
      <c r="I93" s="17"/>
      <c r="J93" s="17"/>
      <c r="K93" s="17"/>
      <c r="L93" s="17"/>
      <c r="M93" s="17"/>
      <c r="N93" s="17"/>
    </row>
    <row r="94" spans="1:32" hidden="1" x14ac:dyDescent="0.2">
      <c r="A94" s="17"/>
      <c r="B94" s="17"/>
      <c r="C94" s="17"/>
      <c r="D94" s="17"/>
      <c r="E94" s="17"/>
      <c r="F94" s="17"/>
      <c r="G94" s="17"/>
      <c r="H94" s="17"/>
      <c r="I94" s="17"/>
      <c r="J94" s="17"/>
      <c r="K94" s="17"/>
      <c r="L94" s="17"/>
      <c r="M94" s="17"/>
      <c r="N94" s="17"/>
    </row>
    <row r="95" spans="1:32" hidden="1" x14ac:dyDescent="0.2">
      <c r="A95" s="17"/>
      <c r="B95" s="17"/>
      <c r="C95" s="17"/>
      <c r="D95" s="17"/>
      <c r="E95" s="17"/>
      <c r="F95" s="17"/>
      <c r="G95" s="17"/>
      <c r="H95" s="17"/>
      <c r="I95" s="17"/>
      <c r="J95" s="17"/>
      <c r="K95" s="17"/>
      <c r="L95" s="17"/>
      <c r="M95" s="17"/>
      <c r="N95" s="17"/>
    </row>
    <row r="96" spans="1:32" hidden="1" x14ac:dyDescent="0.2">
      <c r="A96" s="17"/>
      <c r="B96" s="17"/>
      <c r="C96" s="17"/>
      <c r="D96" s="17"/>
      <c r="E96" s="17"/>
      <c r="F96" s="17"/>
      <c r="G96" s="17"/>
      <c r="H96" s="17"/>
      <c r="I96" s="17"/>
      <c r="J96" s="17"/>
      <c r="K96" s="17"/>
      <c r="L96" s="17"/>
      <c r="M96" s="17"/>
      <c r="N96" s="17"/>
    </row>
    <row r="97" spans="1:14" hidden="1" x14ac:dyDescent="0.2">
      <c r="A97" s="17"/>
      <c r="B97" s="17"/>
      <c r="C97" s="17"/>
      <c r="D97" s="17"/>
      <c r="E97" s="17"/>
      <c r="F97" s="17"/>
      <c r="G97" s="17"/>
      <c r="H97" s="17"/>
      <c r="I97" s="17"/>
      <c r="J97" s="17"/>
      <c r="K97" s="17"/>
      <c r="L97" s="17"/>
      <c r="M97" s="17"/>
      <c r="N97" s="17"/>
    </row>
    <row r="98" spans="1:14" hidden="1" x14ac:dyDescent="0.2">
      <c r="A98" s="17"/>
      <c r="B98" s="17"/>
      <c r="C98" s="17"/>
      <c r="D98" s="17"/>
      <c r="E98" s="17"/>
      <c r="F98" s="17"/>
      <c r="G98" s="17"/>
      <c r="H98" s="17"/>
      <c r="I98" s="17"/>
      <c r="J98" s="17"/>
      <c r="K98" s="17"/>
      <c r="L98" s="17"/>
      <c r="M98" s="17"/>
      <c r="N98" s="17"/>
    </row>
    <row r="99" spans="1:14" hidden="1" x14ac:dyDescent="0.2">
      <c r="A99" s="17"/>
      <c r="B99" s="17"/>
      <c r="C99" s="17"/>
      <c r="D99" s="17"/>
      <c r="E99" s="17"/>
      <c r="F99" s="17"/>
      <c r="G99" s="17"/>
      <c r="H99" s="17"/>
      <c r="I99" s="17"/>
      <c r="J99" s="17"/>
      <c r="K99" s="17"/>
      <c r="L99" s="17"/>
      <c r="M99" s="17"/>
      <c r="N99" s="17"/>
    </row>
    <row r="100" spans="1:14" hidden="1" x14ac:dyDescent="0.2">
      <c r="A100" s="17"/>
      <c r="B100" s="17"/>
      <c r="C100" s="17"/>
      <c r="D100" s="17"/>
      <c r="E100" s="17"/>
      <c r="F100" s="17"/>
      <c r="G100" s="17"/>
      <c r="H100" s="17"/>
      <c r="I100" s="17"/>
      <c r="J100" s="17"/>
      <c r="K100" s="17"/>
      <c r="L100" s="17"/>
      <c r="M100" s="17"/>
      <c r="N100" s="17"/>
    </row>
    <row r="101" spans="1:14" hidden="1" x14ac:dyDescent="0.2">
      <c r="A101" s="17"/>
      <c r="B101" s="17"/>
      <c r="C101" s="17"/>
      <c r="D101" s="17"/>
      <c r="E101" s="17"/>
      <c r="F101" s="17"/>
      <c r="G101" s="17"/>
      <c r="H101" s="17"/>
      <c r="I101" s="17"/>
      <c r="J101" s="17"/>
      <c r="K101" s="17"/>
      <c r="L101" s="17"/>
      <c r="M101" s="17"/>
      <c r="N101" s="17"/>
    </row>
    <row r="102" spans="1:14" hidden="1" x14ac:dyDescent="0.2">
      <c r="A102" s="17"/>
      <c r="B102" s="17"/>
      <c r="C102" s="17"/>
      <c r="D102" s="17"/>
      <c r="E102" s="17"/>
      <c r="F102" s="17"/>
      <c r="G102" s="17"/>
      <c r="H102" s="17"/>
      <c r="I102" s="17"/>
      <c r="J102" s="17"/>
      <c r="K102" s="17"/>
      <c r="L102" s="17"/>
      <c r="M102" s="17"/>
      <c r="N102" s="17"/>
    </row>
    <row r="103" spans="1:14" hidden="1" x14ac:dyDescent="0.2">
      <c r="A103" s="17"/>
      <c r="B103" s="17"/>
      <c r="C103" s="17"/>
      <c r="D103" s="17"/>
      <c r="E103" s="17"/>
      <c r="F103" s="17"/>
      <c r="G103" s="17"/>
      <c r="H103" s="17"/>
      <c r="I103" s="17"/>
      <c r="J103" s="17"/>
      <c r="K103" s="17"/>
      <c r="L103" s="17"/>
      <c r="M103" s="17"/>
      <c r="N103" s="17"/>
    </row>
    <row r="104" spans="1:14" hidden="1" x14ac:dyDescent="0.2">
      <c r="A104" s="17"/>
      <c r="B104" s="17"/>
      <c r="C104" s="17"/>
      <c r="D104" s="17"/>
      <c r="E104" s="17"/>
      <c r="F104" s="17"/>
      <c r="G104" s="17"/>
      <c r="H104" s="17"/>
      <c r="I104" s="17"/>
      <c r="J104" s="17"/>
      <c r="K104" s="17"/>
      <c r="L104" s="17"/>
      <c r="M104" s="17"/>
      <c r="N104" s="17"/>
    </row>
    <row r="105" spans="1:14" hidden="1" x14ac:dyDescent="0.2">
      <c r="A105" s="17"/>
      <c r="B105" s="17"/>
      <c r="C105" s="17"/>
      <c r="D105" s="17"/>
      <c r="E105" s="17"/>
      <c r="F105" s="17"/>
      <c r="G105" s="17"/>
      <c r="H105" s="17"/>
      <c r="I105" s="17"/>
      <c r="J105" s="17"/>
      <c r="K105" s="17"/>
      <c r="L105" s="17"/>
      <c r="M105" s="17"/>
      <c r="N105" s="17"/>
    </row>
    <row r="106" spans="1:14" hidden="1" x14ac:dyDescent="0.2">
      <c r="A106" s="17"/>
      <c r="B106" s="17"/>
      <c r="C106" s="17"/>
      <c r="D106" s="17"/>
      <c r="E106" s="17"/>
      <c r="F106" s="17"/>
      <c r="G106" s="17"/>
      <c r="H106" s="17"/>
      <c r="I106" s="17"/>
      <c r="J106" s="17"/>
      <c r="K106" s="17"/>
      <c r="L106" s="17"/>
      <c r="M106" s="17"/>
      <c r="N106" s="17"/>
    </row>
    <row r="107" spans="1:14" hidden="1" x14ac:dyDescent="0.2">
      <c r="A107" s="17"/>
      <c r="B107" s="17"/>
      <c r="C107" s="17"/>
      <c r="D107" s="17"/>
      <c r="E107" s="17"/>
      <c r="F107" s="17"/>
      <c r="G107" s="17"/>
      <c r="H107" s="17"/>
      <c r="I107" s="17"/>
      <c r="J107" s="17"/>
      <c r="K107" s="17"/>
      <c r="L107" s="17"/>
      <c r="M107" s="17"/>
      <c r="N107" s="17"/>
    </row>
    <row r="108" spans="1:14" hidden="1" x14ac:dyDescent="0.2">
      <c r="A108" s="17"/>
      <c r="B108" s="17"/>
      <c r="C108" s="17"/>
      <c r="D108" s="17"/>
      <c r="E108" s="17"/>
      <c r="F108" s="17"/>
      <c r="G108" s="17"/>
      <c r="H108" s="17"/>
      <c r="I108" s="17"/>
      <c r="J108" s="17"/>
      <c r="K108" s="17"/>
      <c r="L108" s="17"/>
      <c r="M108" s="17"/>
      <c r="N108" s="17"/>
    </row>
    <row r="109" spans="1:14" hidden="1" x14ac:dyDescent="0.2">
      <c r="A109" s="17"/>
      <c r="B109" s="17"/>
      <c r="C109" s="17"/>
      <c r="D109" s="17"/>
      <c r="E109" s="17"/>
      <c r="F109" s="17"/>
      <c r="G109" s="17"/>
      <c r="H109" s="17"/>
      <c r="I109" s="17"/>
      <c r="J109" s="17"/>
      <c r="K109" s="17"/>
      <c r="L109" s="17"/>
      <c r="M109" s="17"/>
      <c r="N109" s="17"/>
    </row>
    <row r="110" spans="1:14" hidden="1" x14ac:dyDescent="0.2">
      <c r="A110" s="17"/>
      <c r="B110" s="17"/>
      <c r="C110" s="17"/>
      <c r="D110" s="17"/>
      <c r="E110" s="17"/>
      <c r="F110" s="17"/>
      <c r="G110" s="17"/>
      <c r="H110" s="17"/>
      <c r="I110" s="17"/>
      <c r="J110" s="17"/>
      <c r="K110" s="17"/>
      <c r="L110" s="17"/>
      <c r="M110" s="17"/>
      <c r="N110" s="17"/>
    </row>
    <row r="111" spans="1:14" hidden="1" x14ac:dyDescent="0.2">
      <c r="A111" s="17"/>
      <c r="B111" s="17"/>
      <c r="C111" s="17"/>
      <c r="D111" s="17"/>
      <c r="E111" s="17"/>
      <c r="F111" s="17"/>
      <c r="G111" s="17"/>
      <c r="H111" s="17"/>
      <c r="I111" s="17"/>
      <c r="J111" s="17"/>
      <c r="K111" s="17"/>
      <c r="L111" s="17"/>
      <c r="M111" s="17"/>
      <c r="N111" s="17"/>
    </row>
    <row r="112" spans="1:14" hidden="1" x14ac:dyDescent="0.2">
      <c r="A112" s="17"/>
      <c r="B112" s="17"/>
      <c r="C112" s="17"/>
      <c r="D112" s="17"/>
      <c r="E112" s="17"/>
      <c r="F112" s="17"/>
      <c r="G112" s="17"/>
      <c r="H112" s="17"/>
      <c r="I112" s="17"/>
      <c r="J112" s="17"/>
      <c r="K112" s="17"/>
      <c r="L112" s="17"/>
      <c r="M112" s="17"/>
      <c r="N112" s="17"/>
    </row>
    <row r="113" spans="1:14" hidden="1" x14ac:dyDescent="0.2">
      <c r="A113" s="17"/>
      <c r="B113" s="17"/>
      <c r="C113" s="17"/>
      <c r="D113" s="17"/>
      <c r="E113" s="17"/>
      <c r="F113" s="17"/>
      <c r="G113" s="17"/>
      <c r="H113" s="17"/>
      <c r="I113" s="17"/>
      <c r="J113" s="17"/>
      <c r="K113" s="17"/>
      <c r="L113" s="17"/>
      <c r="M113" s="17"/>
      <c r="N113" s="17"/>
    </row>
    <row r="114" spans="1:14" hidden="1" x14ac:dyDescent="0.2">
      <c r="A114" s="17"/>
      <c r="B114" s="17"/>
      <c r="C114" s="17"/>
      <c r="D114" s="17"/>
      <c r="E114" s="17"/>
      <c r="F114" s="17"/>
      <c r="G114" s="17"/>
      <c r="H114" s="17"/>
      <c r="I114" s="17"/>
      <c r="J114" s="17"/>
      <c r="K114" s="17"/>
      <c r="L114" s="17"/>
      <c r="M114" s="17"/>
      <c r="N114" s="17"/>
    </row>
    <row r="115" spans="1:14" hidden="1" x14ac:dyDescent="0.2">
      <c r="A115" s="17"/>
      <c r="B115" s="17"/>
      <c r="C115" s="17"/>
      <c r="D115" s="17"/>
      <c r="E115" s="17"/>
      <c r="F115" s="17"/>
      <c r="G115" s="17"/>
      <c r="H115" s="17"/>
      <c r="I115" s="17"/>
      <c r="J115" s="17"/>
      <c r="K115" s="17"/>
      <c r="L115" s="17"/>
      <c r="M115" s="17"/>
      <c r="N115" s="17"/>
    </row>
    <row r="116" spans="1:14" hidden="1" x14ac:dyDescent="0.2">
      <c r="A116" s="17"/>
      <c r="B116" s="17"/>
      <c r="C116" s="17"/>
      <c r="D116" s="17"/>
      <c r="E116" s="17"/>
      <c r="F116" s="17"/>
      <c r="G116" s="17"/>
      <c r="H116" s="17"/>
      <c r="I116" s="17"/>
      <c r="J116" s="17"/>
      <c r="K116" s="17"/>
      <c r="L116" s="17"/>
      <c r="M116" s="17"/>
      <c r="N116" s="17"/>
    </row>
    <row r="117" spans="1:14" hidden="1" x14ac:dyDescent="0.2">
      <c r="A117" s="17"/>
      <c r="B117" s="17"/>
      <c r="C117" s="17"/>
      <c r="D117" s="17"/>
      <c r="E117" s="17"/>
      <c r="F117" s="17"/>
      <c r="G117" s="17"/>
      <c r="H117" s="17"/>
      <c r="I117" s="17"/>
      <c r="J117" s="17"/>
      <c r="K117" s="17"/>
      <c r="L117" s="17"/>
      <c r="M117" s="17"/>
      <c r="N117" s="17"/>
    </row>
    <row r="118" spans="1:14" hidden="1" x14ac:dyDescent="0.2">
      <c r="A118" s="17"/>
      <c r="B118" s="17"/>
      <c r="C118" s="17"/>
      <c r="D118" s="17"/>
      <c r="E118" s="17"/>
      <c r="F118" s="17"/>
      <c r="G118" s="17"/>
      <c r="H118" s="17"/>
      <c r="I118" s="17"/>
      <c r="J118" s="17"/>
      <c r="K118" s="17"/>
      <c r="L118" s="17"/>
      <c r="M118" s="17"/>
      <c r="N118" s="17"/>
    </row>
    <row r="119" spans="1:14" hidden="1" x14ac:dyDescent="0.2">
      <c r="A119" s="17"/>
      <c r="B119" s="17"/>
      <c r="C119" s="17"/>
      <c r="D119" s="17"/>
      <c r="E119" s="17"/>
      <c r="F119" s="17"/>
      <c r="G119" s="17"/>
      <c r="H119" s="17"/>
      <c r="I119" s="17"/>
      <c r="J119" s="17"/>
      <c r="K119" s="17"/>
      <c r="L119" s="17"/>
      <c r="M119" s="17"/>
      <c r="N119" s="17"/>
    </row>
    <row r="120" spans="1:14" hidden="1" x14ac:dyDescent="0.2">
      <c r="A120" s="17"/>
      <c r="B120" s="17"/>
      <c r="C120" s="17"/>
      <c r="D120" s="17"/>
      <c r="E120" s="17"/>
      <c r="F120" s="17"/>
      <c r="G120" s="17"/>
      <c r="H120" s="17"/>
      <c r="I120" s="17"/>
      <c r="J120" s="17"/>
      <c r="K120" s="17"/>
      <c r="L120" s="17"/>
      <c r="M120" s="17"/>
      <c r="N120" s="17"/>
    </row>
    <row r="121" spans="1:14" hidden="1" x14ac:dyDescent="0.2">
      <c r="A121" s="17"/>
      <c r="B121" s="17"/>
      <c r="C121" s="17"/>
      <c r="D121" s="17"/>
      <c r="E121" s="17"/>
      <c r="F121" s="17"/>
      <c r="G121" s="17"/>
      <c r="H121" s="17"/>
      <c r="I121" s="17"/>
      <c r="J121" s="17"/>
      <c r="K121" s="17"/>
      <c r="L121" s="17"/>
      <c r="M121" s="17"/>
      <c r="N121" s="17"/>
    </row>
  </sheetData>
  <sheetProtection algorithmName="SHA-512" hashValue="FAf+RGp9M9j8K/WVZmPSnwgBiWb8/Mi+/4DEz29/5gQZgDnqCkRV6/GIy6I52NEkYdnQd7w00FSwrVINlTYwNQ==" saltValue="ingojDHMaZ8CMf0HJVjLLg==" spinCount="100000" sheet="1" objects="1" scenarios="1"/>
  <mergeCells count="98">
    <mergeCell ref="A77:B77"/>
    <mergeCell ref="C77:I77"/>
    <mergeCell ref="A78:B78"/>
    <mergeCell ref="C78:I78"/>
    <mergeCell ref="P79:S85"/>
    <mergeCell ref="A80:B80"/>
    <mergeCell ref="C80:H80"/>
    <mergeCell ref="A81:B81"/>
    <mergeCell ref="C81:H81"/>
    <mergeCell ref="A82:H82"/>
    <mergeCell ref="A83:H83"/>
    <mergeCell ref="A85:F85"/>
    <mergeCell ref="G85:N85"/>
    <mergeCell ref="A79:B79"/>
    <mergeCell ref="C79:H79"/>
    <mergeCell ref="A73:B73"/>
    <mergeCell ref="C73:M73"/>
    <mergeCell ref="A75:I75"/>
    <mergeCell ref="J75:K75"/>
    <mergeCell ref="A76:B76"/>
    <mergeCell ref="A70:B70"/>
    <mergeCell ref="C70:N70"/>
    <mergeCell ref="A72:B72"/>
    <mergeCell ref="C72:M72"/>
    <mergeCell ref="A71:B71"/>
    <mergeCell ref="C71:E71"/>
    <mergeCell ref="G71:N71"/>
    <mergeCell ref="P60:S66"/>
    <mergeCell ref="A61:B61"/>
    <mergeCell ref="C61:H61"/>
    <mergeCell ref="A62:B62"/>
    <mergeCell ref="C62:H62"/>
    <mergeCell ref="A63:H63"/>
    <mergeCell ref="A64:H64"/>
    <mergeCell ref="A66:F66"/>
    <mergeCell ref="G66:N66"/>
    <mergeCell ref="A60:B60"/>
    <mergeCell ref="C60:H60"/>
    <mergeCell ref="A68:N68"/>
    <mergeCell ref="A69:B69"/>
    <mergeCell ref="A57:B57"/>
    <mergeCell ref="A58:B58"/>
    <mergeCell ref="C58:I58"/>
    <mergeCell ref="A59:B59"/>
    <mergeCell ref="C59:I59"/>
    <mergeCell ref="C69:N69"/>
    <mergeCell ref="A53:B53"/>
    <mergeCell ref="C53:M53"/>
    <mergeCell ref="A54:B54"/>
    <mergeCell ref="C54:M54"/>
    <mergeCell ref="A56:I56"/>
    <mergeCell ref="J56:K56"/>
    <mergeCell ref="A52:B52"/>
    <mergeCell ref="C52:N52"/>
    <mergeCell ref="A42:N42"/>
    <mergeCell ref="A43:N45"/>
    <mergeCell ref="A46:B47"/>
    <mergeCell ref="C46:I47"/>
    <mergeCell ref="J46:K47"/>
    <mergeCell ref="L46:N47"/>
    <mergeCell ref="A49:N49"/>
    <mergeCell ref="A50:B50"/>
    <mergeCell ref="C50:N50"/>
    <mergeCell ref="A51:B51"/>
    <mergeCell ref="C51:N51"/>
    <mergeCell ref="A35:N35"/>
    <mergeCell ref="A36:N39"/>
    <mergeCell ref="A40:B41"/>
    <mergeCell ref="C40:I41"/>
    <mergeCell ref="J40:K41"/>
    <mergeCell ref="L40:N41"/>
    <mergeCell ref="A34:N34"/>
    <mergeCell ref="A12:N13"/>
    <mergeCell ref="A14:N14"/>
    <mergeCell ref="A16:C16"/>
    <mergeCell ref="D16:E16"/>
    <mergeCell ref="A17:C17"/>
    <mergeCell ref="A18:C18"/>
    <mergeCell ref="A19:C19"/>
    <mergeCell ref="D21:E21"/>
    <mergeCell ref="A22:C22"/>
    <mergeCell ref="D22:E22"/>
    <mergeCell ref="A25:N32"/>
    <mergeCell ref="A9:C9"/>
    <mergeCell ref="D9:H9"/>
    <mergeCell ref="I9:L9"/>
    <mergeCell ref="M9:N9"/>
    <mergeCell ref="A10:C10"/>
    <mergeCell ref="D10:H10"/>
    <mergeCell ref="I10:L10"/>
    <mergeCell ref="M10:N10"/>
    <mergeCell ref="A5:N6"/>
    <mergeCell ref="A7:L7"/>
    <mergeCell ref="M7:N7"/>
    <mergeCell ref="A8:C8"/>
    <mergeCell ref="D8:H8"/>
    <mergeCell ref="I8:L8"/>
    <mergeCell ref="M8:N8"/>
  </mergeCells>
  <dataValidations count="7">
    <dataValidation type="whole" allowBlank="1" showInputMessage="1" showErrorMessage="1" sqref="G57 I57 G76 I76" xr:uid="{B9F94287-3A13-0945-8D61-3D85D298E738}">
      <formula1>0</formula1>
      <formula2>59</formula2>
    </dataValidation>
    <dataValidation type="whole" allowBlank="1" showInputMessage="1" showErrorMessage="1" error="Award a mark 0 to 8." sqref="L79:N81 L60:N62 I60:I62 I79:I81" xr:uid="{441A8FF7-8E56-D747-988C-B1EBC368BF1A}">
      <formula1>0</formula1>
      <formula2>8</formula2>
    </dataValidation>
    <dataValidation allowBlank="1" showInputMessage="1" showErrorMessage="1" prompt="This cell cannot be edited. Edit centre and candidate details on the Overview sheet." sqref="D8:H10 M8:N10" xr:uid="{8D0B49B8-0B67-A24A-8F4F-080F23C6D218}"/>
    <dataValidation allowBlank="1" showInputMessage="1" showErrorMessage="1" prompt="This cell cannot be edited. Input difficulty level and assessment grid marks in cells above." sqref="I82:I83 I63:I64" xr:uid="{D648C98F-E656-4A4B-93D1-FD81B49796B0}"/>
    <dataValidation allowBlank="1" showInputMessage="1" showErrorMessage="1" prompt="This cell cannot be edited._x000a__x000a_Annotate comments, performance length, difficulty levels and marks on Solo and Ensemble pages (2 &amp; 3) below." sqref="D17:E19 D22:E22" xr:uid="{ED8930BA-1682-9C41-A8C2-2262CD94DA04}"/>
    <dataValidation allowBlank="1" showInputMessage="1" showErrorMessage="1" prompt="To start new a line press ALT + RETURN." sqref="A25:N32" xr:uid="{5945CC15-9F00-B04F-BA33-8D11C3BA9E4A}"/>
    <dataValidation allowBlank="1" showInputMessage="1" showErrorMessage="1" prompt="To start a new line press ALT + RETURN." sqref="C59:I59 C60:H62 C78:I78 C79:H81" xr:uid="{FCA32B27-1C2D-3D40-90DF-31FCC7838C4A}"/>
  </dataValidations>
  <pageMargins left="0.39370078740157483" right="0.39370078740157483" top="0.59055118110236227" bottom="0.59055118110236227" header="0.31496062992125984" footer="0.31496062992125984"/>
  <pageSetup paperSize="9" fitToWidth="0" fitToHeight="0" orientation="portrait" r:id="rId1"/>
  <headerFooter>
    <oddHeader xml:space="preserve">&amp;C&amp;"System Font,Regular"&amp;10&amp;K000000 </oddHeader>
    <oddFooter xml:space="preserve">&amp;C </oddFooter>
  </headerFooter>
  <rowBreaks count="2" manualBreakCount="2">
    <brk id="48" max="16383" man="1"/>
    <brk id="67"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7CC5737A-6DD0-1E4E-A5AE-1D0B4F2ADEC7}">
          <x14:formula1>
            <xm:f>Pulldown!$E$2:$E$8</xm:f>
          </x14:formula1>
          <xm:sqref>L58:N58 L77:N77</xm:sqref>
        </x14:dataValidation>
        <x14:dataValidation type="list" allowBlank="1" showInputMessage="1" showErrorMessage="1" xr:uid="{D7229CB6-0999-6744-BAC8-AF90092A5701}">
          <x14:formula1>
            <xm:f>Pulldown!$C$2:$C$8</xm:f>
          </x14:formula1>
          <xm:sqref>C77:I77 C58:I58</xm:sqref>
        </x14:dataValidation>
        <x14:dataValidation type="list" allowBlank="1" showInputMessage="1" showErrorMessage="1" xr:uid="{1675D994-01D5-AC44-AFF1-80A0EB666B67}">
          <x14:formula1>
            <xm:f>Pulldown!$A$2:$A$8</xm:f>
          </x14:formula1>
          <xm:sqref>C53:M53 C72:M72</xm:sqref>
        </x14:dataValidation>
        <x14:dataValidation type="list" allowBlank="1" showInputMessage="1" showErrorMessage="1" xr:uid="{A9D775A8-1953-E34C-A198-C549B27333D2}">
          <x14:formula1>
            <xm:f>Pulldown!$B$2:$B$7</xm:f>
          </x14:formula1>
          <xm:sqref>C54:M54 C73:M73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34</vt:i4>
      </vt:variant>
    </vt:vector>
  </HeadingPairs>
  <TitlesOfParts>
    <vt:vector size="34" baseType="lpstr">
      <vt:lpstr>Introduction</vt:lpstr>
      <vt:lpstr>Overview</vt:lpstr>
      <vt:lpstr>PAS 1</vt:lpstr>
      <vt:lpstr>PAS 2</vt:lpstr>
      <vt:lpstr>PAS 3</vt:lpstr>
      <vt:lpstr>PAS 4</vt:lpstr>
      <vt:lpstr>PAS 5</vt:lpstr>
      <vt:lpstr>PAS 6</vt:lpstr>
      <vt:lpstr>PAS 7</vt:lpstr>
      <vt:lpstr>PAS 8</vt:lpstr>
      <vt:lpstr>PAS 9</vt:lpstr>
      <vt:lpstr>PAS 10</vt:lpstr>
      <vt:lpstr>PAS 11</vt:lpstr>
      <vt:lpstr>PAS 12</vt:lpstr>
      <vt:lpstr>PAS 13</vt:lpstr>
      <vt:lpstr>PAS 14</vt:lpstr>
      <vt:lpstr>PAS 15</vt:lpstr>
      <vt:lpstr>PAS 16</vt:lpstr>
      <vt:lpstr>PAS 17</vt:lpstr>
      <vt:lpstr>PAS 18</vt:lpstr>
      <vt:lpstr>PAS 19</vt:lpstr>
      <vt:lpstr>PAS 20</vt:lpstr>
      <vt:lpstr>PAS 21</vt:lpstr>
      <vt:lpstr>PAS 22</vt:lpstr>
      <vt:lpstr>PAS 23</vt:lpstr>
      <vt:lpstr>PAS 24</vt:lpstr>
      <vt:lpstr>PAS 25</vt:lpstr>
      <vt:lpstr>PAS 26</vt:lpstr>
      <vt:lpstr>PAS 27</vt:lpstr>
      <vt:lpstr>PAS 28</vt:lpstr>
      <vt:lpstr>PAS 29</vt:lpstr>
      <vt:lpstr>PAS 30</vt:lpstr>
      <vt:lpstr>Levels Grid</vt:lpstr>
      <vt:lpstr>Pulldown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2023-09-01T15:05:48Z</dcterms:created>
  <dcterms:modified xsi:type="dcterms:W3CDTF">2024-10-09T19:55:26Z</dcterms:modified>
  <cp:category/>
  <cp:contentStatus/>
</cp:coreProperties>
</file>